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660" windowWidth="19200" windowHeight="10545" firstSheet="4" activeTab="11"/>
  </bookViews>
  <sheets>
    <sheet name="3-7 (общее)" sheetId="18" r:id="rId1"/>
    <sheet name="Лист1" sheetId="4" r:id="rId2"/>
    <sheet name="3-7 (1д)" sheetId="6" r:id="rId3"/>
    <sheet name="3-7 (2д)" sheetId="7" r:id="rId4"/>
    <sheet name="3-7 (3д)" sheetId="8" r:id="rId5"/>
    <sheet name="3-7 (4д)" sheetId="9" r:id="rId6"/>
    <sheet name="3-7 (5д)" sheetId="10" r:id="rId7"/>
    <sheet name="3-7 (6д)" sheetId="12" r:id="rId8"/>
    <sheet name="3-7 (7 день)" sheetId="17" r:id="rId9"/>
    <sheet name="3-7 (8д) " sheetId="19" r:id="rId10"/>
    <sheet name="3-7 (9)" sheetId="20" r:id="rId11"/>
    <sheet name="3-7 (10)" sheetId="21" r:id="rId12"/>
  </sheets>
  <calcPr calcId="145621"/>
</workbook>
</file>

<file path=xl/calcChain.xml><?xml version="1.0" encoding="utf-8"?>
<calcChain xmlns="http://schemas.openxmlformats.org/spreadsheetml/2006/main">
  <c r="D15" i="8" l="1"/>
  <c r="C12" i="8"/>
  <c r="G23" i="6" l="1"/>
  <c r="G11" i="6"/>
  <c r="O30" i="21" l="1"/>
  <c r="N30" i="21"/>
  <c r="M30" i="21"/>
  <c r="L30" i="21"/>
  <c r="K30" i="21"/>
  <c r="J30" i="21"/>
  <c r="I30" i="21"/>
  <c r="H30" i="21"/>
  <c r="G30" i="21"/>
  <c r="F30" i="21"/>
  <c r="E30" i="21"/>
  <c r="D30" i="21"/>
  <c r="C30" i="21"/>
  <c r="C31" i="21" s="1"/>
  <c r="O26" i="21"/>
  <c r="N26" i="21"/>
  <c r="M26" i="21"/>
  <c r="L26" i="21"/>
  <c r="K26" i="21"/>
  <c r="J26" i="21"/>
  <c r="I26" i="21"/>
  <c r="H26" i="21"/>
  <c r="G26" i="21"/>
  <c r="F26" i="21"/>
  <c r="E26" i="21"/>
  <c r="D2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29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O24" i="20"/>
  <c r="N24" i="20"/>
  <c r="N29" i="20" s="1"/>
  <c r="M24" i="20"/>
  <c r="L24" i="20"/>
  <c r="L29" i="20" s="1"/>
  <c r="K24" i="20"/>
  <c r="J24" i="20"/>
  <c r="J29" i="20" s="1"/>
  <c r="I24" i="20"/>
  <c r="H24" i="20"/>
  <c r="H29" i="20" s="1"/>
  <c r="G24" i="20"/>
  <c r="F24" i="20"/>
  <c r="F29" i="20" s="1"/>
  <c r="E24" i="20"/>
  <c r="D24" i="20"/>
  <c r="D29" i="20" s="1"/>
  <c r="O15" i="20"/>
  <c r="N15" i="20"/>
  <c r="M15" i="20"/>
  <c r="L15" i="20"/>
  <c r="K15" i="20"/>
  <c r="J15" i="20"/>
  <c r="I15" i="20"/>
  <c r="H15" i="20"/>
  <c r="G15" i="20"/>
  <c r="F15" i="20"/>
  <c r="E15" i="20"/>
  <c r="D15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30" i="19"/>
  <c r="O29" i="19"/>
  <c r="N29" i="19"/>
  <c r="M29" i="19"/>
  <c r="L29" i="19"/>
  <c r="K29" i="19"/>
  <c r="I29" i="19"/>
  <c r="H29" i="19"/>
  <c r="G29" i="19"/>
  <c r="F29" i="19"/>
  <c r="E29" i="19"/>
  <c r="D29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O12" i="19"/>
  <c r="O30" i="19" s="1"/>
  <c r="N12" i="19"/>
  <c r="N30" i="19" s="1"/>
  <c r="M12" i="19"/>
  <c r="M30" i="19" s="1"/>
  <c r="L12" i="19"/>
  <c r="L30" i="19" s="1"/>
  <c r="K12" i="19"/>
  <c r="K30" i="19" s="1"/>
  <c r="J12" i="19"/>
  <c r="J30" i="19" s="1"/>
  <c r="I12" i="19"/>
  <c r="I30" i="19" s="1"/>
  <c r="H12" i="19"/>
  <c r="H30" i="19" s="1"/>
  <c r="G12" i="19"/>
  <c r="G30" i="19" s="1"/>
  <c r="F12" i="19"/>
  <c r="F30" i="19" s="1"/>
  <c r="E12" i="19"/>
  <c r="E30" i="19" s="1"/>
  <c r="D12" i="19"/>
  <c r="D30" i="19" s="1"/>
  <c r="E29" i="20" l="1"/>
  <c r="G29" i="20"/>
  <c r="I29" i="20"/>
  <c r="K29" i="20"/>
  <c r="M29" i="20"/>
  <c r="O29" i="20"/>
  <c r="D31" i="21"/>
  <c r="F31" i="21"/>
  <c r="H31" i="21"/>
  <c r="J31" i="21"/>
  <c r="L31" i="21"/>
  <c r="N31" i="21"/>
  <c r="E31" i="21"/>
  <c r="G31" i="21"/>
  <c r="I31" i="21"/>
  <c r="K31" i="21"/>
  <c r="M31" i="21"/>
  <c r="O31" i="21"/>
  <c r="O256" i="18"/>
  <c r="O257" i="18" s="1"/>
  <c r="N256" i="18"/>
  <c r="N257" i="18" s="1"/>
  <c r="M256" i="18"/>
  <c r="M257" i="18" s="1"/>
  <c r="L256" i="18"/>
  <c r="L257" i="18" s="1"/>
  <c r="K256" i="18"/>
  <c r="K257" i="18" s="1"/>
  <c r="J256" i="18"/>
  <c r="J257" i="18" s="1"/>
  <c r="I256" i="18"/>
  <c r="I257" i="18" s="1"/>
  <c r="H256" i="18"/>
  <c r="H257" i="18" s="1"/>
  <c r="G256" i="18"/>
  <c r="G257" i="18" s="1"/>
  <c r="F256" i="18"/>
  <c r="F257" i="18" s="1"/>
  <c r="E256" i="18"/>
  <c r="E257" i="18" s="1"/>
  <c r="D256" i="18"/>
  <c r="D257" i="18" s="1"/>
  <c r="C256" i="18"/>
  <c r="C257" i="18" s="1"/>
  <c r="O252" i="18"/>
  <c r="N252" i="18"/>
  <c r="M252" i="18"/>
  <c r="L252" i="18"/>
  <c r="K252" i="18"/>
  <c r="J252" i="18"/>
  <c r="I252" i="18"/>
  <c r="H252" i="18"/>
  <c r="G252" i="18"/>
  <c r="F252" i="18"/>
  <c r="E252" i="18"/>
  <c r="D252" i="18"/>
  <c r="O242" i="18"/>
  <c r="N242" i="18"/>
  <c r="M242" i="18"/>
  <c r="L242" i="18"/>
  <c r="K242" i="18"/>
  <c r="J242" i="18"/>
  <c r="I242" i="18"/>
  <c r="H242" i="18"/>
  <c r="G242" i="18"/>
  <c r="F242" i="18"/>
  <c r="E242" i="18"/>
  <c r="D242" i="18"/>
  <c r="O239" i="18"/>
  <c r="N239" i="18"/>
  <c r="M239" i="18"/>
  <c r="L239" i="18"/>
  <c r="K239" i="18"/>
  <c r="J239" i="18"/>
  <c r="I239" i="18"/>
  <c r="H239" i="18"/>
  <c r="G239" i="18"/>
  <c r="F239" i="18"/>
  <c r="E239" i="18"/>
  <c r="D239" i="18"/>
  <c r="C239" i="18"/>
  <c r="C231" i="18"/>
  <c r="O230" i="18"/>
  <c r="O231" i="18" s="1"/>
  <c r="N230" i="18"/>
  <c r="N231" i="18" s="1"/>
  <c r="M230" i="18"/>
  <c r="M231" i="18" s="1"/>
  <c r="L230" i="18"/>
  <c r="L231" i="18" s="1"/>
  <c r="K230" i="18"/>
  <c r="K231" i="18" s="1"/>
  <c r="J230" i="18"/>
  <c r="J231" i="18" s="1"/>
  <c r="I230" i="18"/>
  <c r="I231" i="18" s="1"/>
  <c r="H230" i="18"/>
  <c r="H231" i="18" s="1"/>
  <c r="G230" i="18"/>
  <c r="G231" i="18" s="1"/>
  <c r="F230" i="18"/>
  <c r="F231" i="18" s="1"/>
  <c r="E230" i="18"/>
  <c r="E231" i="18" s="1"/>
  <c r="D230" i="18"/>
  <c r="D231" i="18" s="1"/>
  <c r="O226" i="18"/>
  <c r="N226" i="18"/>
  <c r="M226" i="18"/>
  <c r="L226" i="18"/>
  <c r="K226" i="18"/>
  <c r="J226" i="18"/>
  <c r="I226" i="18"/>
  <c r="H226" i="18"/>
  <c r="G226" i="18"/>
  <c r="F226" i="18"/>
  <c r="E226" i="18"/>
  <c r="D226" i="18"/>
  <c r="O217" i="18"/>
  <c r="N217" i="18"/>
  <c r="M217" i="18"/>
  <c r="L217" i="18"/>
  <c r="K217" i="18"/>
  <c r="J217" i="18"/>
  <c r="I217" i="18"/>
  <c r="H217" i="18"/>
  <c r="G217" i="18"/>
  <c r="F217" i="18"/>
  <c r="E217" i="18"/>
  <c r="D217" i="18"/>
  <c r="O214" i="18"/>
  <c r="N214" i="18"/>
  <c r="M214" i="18"/>
  <c r="L214" i="18"/>
  <c r="K214" i="18"/>
  <c r="J214" i="18"/>
  <c r="I214" i="18"/>
  <c r="H214" i="18"/>
  <c r="G214" i="18"/>
  <c r="F214" i="18"/>
  <c r="E214" i="18"/>
  <c r="D214" i="18"/>
  <c r="C206" i="18"/>
  <c r="O205" i="18"/>
  <c r="N205" i="18"/>
  <c r="M205" i="18"/>
  <c r="L205" i="18"/>
  <c r="K205" i="18"/>
  <c r="J205" i="18"/>
  <c r="I205" i="18"/>
  <c r="H205" i="18"/>
  <c r="G205" i="18"/>
  <c r="F205" i="18"/>
  <c r="E205" i="18"/>
  <c r="D205" i="18"/>
  <c r="O201" i="18"/>
  <c r="N201" i="18"/>
  <c r="M201" i="18"/>
  <c r="L201" i="18"/>
  <c r="K201" i="18"/>
  <c r="J201" i="18"/>
  <c r="I201" i="18"/>
  <c r="H201" i="18"/>
  <c r="G201" i="18"/>
  <c r="F201" i="18"/>
  <c r="E201" i="18"/>
  <c r="D201" i="18"/>
  <c r="O191" i="18"/>
  <c r="N191" i="18"/>
  <c r="M191" i="18"/>
  <c r="L191" i="18"/>
  <c r="K191" i="18"/>
  <c r="J191" i="18"/>
  <c r="I191" i="18"/>
  <c r="H191" i="18"/>
  <c r="G191" i="18"/>
  <c r="F191" i="18"/>
  <c r="E191" i="18"/>
  <c r="D191" i="18"/>
  <c r="O188" i="18"/>
  <c r="O206" i="18" s="1"/>
  <c r="N188" i="18"/>
  <c r="N206" i="18" s="1"/>
  <c r="M188" i="18"/>
  <c r="M206" i="18" s="1"/>
  <c r="L188" i="18"/>
  <c r="L206" i="18" s="1"/>
  <c r="K188" i="18"/>
  <c r="K206" i="18" s="1"/>
  <c r="J188" i="18"/>
  <c r="J206" i="18" s="1"/>
  <c r="I188" i="18"/>
  <c r="I206" i="18" s="1"/>
  <c r="H188" i="18"/>
  <c r="H206" i="18" s="1"/>
  <c r="G188" i="18"/>
  <c r="G206" i="18" s="1"/>
  <c r="F188" i="18"/>
  <c r="F206" i="18" s="1"/>
  <c r="E188" i="18"/>
  <c r="E206" i="18" s="1"/>
  <c r="D188" i="18"/>
  <c r="D206" i="18" s="1"/>
  <c r="O179" i="18"/>
  <c r="O180" i="18" s="1"/>
  <c r="N179" i="18"/>
  <c r="N180" i="18" s="1"/>
  <c r="M179" i="18"/>
  <c r="M180" i="18" s="1"/>
  <c r="L179" i="18"/>
  <c r="L180" i="18" s="1"/>
  <c r="K179" i="18"/>
  <c r="K180" i="18" s="1"/>
  <c r="J179" i="18"/>
  <c r="J180" i="18" s="1"/>
  <c r="I179" i="18"/>
  <c r="I180" i="18" s="1"/>
  <c r="H179" i="18"/>
  <c r="H180" i="18" s="1"/>
  <c r="G179" i="18"/>
  <c r="G180" i="18" s="1"/>
  <c r="F179" i="18"/>
  <c r="F180" i="18" s="1"/>
  <c r="E179" i="18"/>
  <c r="E180" i="18" s="1"/>
  <c r="D179" i="18"/>
  <c r="D180" i="18" s="1"/>
  <c r="C179" i="18"/>
  <c r="C180" i="18" s="1"/>
  <c r="O174" i="18"/>
  <c r="N174" i="18"/>
  <c r="M174" i="18"/>
  <c r="L174" i="18"/>
  <c r="K174" i="18"/>
  <c r="J174" i="18"/>
  <c r="I174" i="18"/>
  <c r="H174" i="18"/>
  <c r="G174" i="18"/>
  <c r="F174" i="18"/>
  <c r="E174" i="18"/>
  <c r="D174" i="18"/>
  <c r="O165" i="18"/>
  <c r="N165" i="18"/>
  <c r="M165" i="18"/>
  <c r="L165" i="18"/>
  <c r="K165" i="18"/>
  <c r="J165" i="18"/>
  <c r="I165" i="18"/>
  <c r="H165" i="18"/>
  <c r="G165" i="18"/>
  <c r="F165" i="18"/>
  <c r="E165" i="18"/>
  <c r="D165" i="18"/>
  <c r="O162" i="18"/>
  <c r="N162" i="18"/>
  <c r="M162" i="18"/>
  <c r="L162" i="18"/>
  <c r="K162" i="18"/>
  <c r="J162" i="18"/>
  <c r="I162" i="18"/>
  <c r="H162" i="18"/>
  <c r="G162" i="18"/>
  <c r="F162" i="18"/>
  <c r="E162" i="18"/>
  <c r="D162" i="18"/>
  <c r="C154" i="18"/>
  <c r="O153" i="18"/>
  <c r="O154" i="18" s="1"/>
  <c r="N153" i="18"/>
  <c r="N154" i="18" s="1"/>
  <c r="M153" i="18"/>
  <c r="M154" i="18" s="1"/>
  <c r="L153" i="18"/>
  <c r="L154" i="18" s="1"/>
  <c r="K153" i="18"/>
  <c r="K154" i="18" s="1"/>
  <c r="J153" i="18"/>
  <c r="J154" i="18" s="1"/>
  <c r="I153" i="18"/>
  <c r="I154" i="18" s="1"/>
  <c r="H153" i="18"/>
  <c r="H154" i="18" s="1"/>
  <c r="G153" i="18"/>
  <c r="G154" i="18" s="1"/>
  <c r="F153" i="18"/>
  <c r="F154" i="18" s="1"/>
  <c r="E153" i="18"/>
  <c r="E154" i="18" s="1"/>
  <c r="D153" i="18"/>
  <c r="D154" i="18" s="1"/>
  <c r="O149" i="18"/>
  <c r="N149" i="18"/>
  <c r="M149" i="18"/>
  <c r="L149" i="18"/>
  <c r="K149" i="18"/>
  <c r="J149" i="18"/>
  <c r="I149" i="18"/>
  <c r="H149" i="18"/>
  <c r="G149" i="18"/>
  <c r="F149" i="18"/>
  <c r="E149" i="18"/>
  <c r="D149" i="18"/>
  <c r="O140" i="18"/>
  <c r="N140" i="18"/>
  <c r="M140" i="18"/>
  <c r="L140" i="18"/>
  <c r="K140" i="18"/>
  <c r="J140" i="18"/>
  <c r="I140" i="18"/>
  <c r="H140" i="18"/>
  <c r="G140" i="18"/>
  <c r="F140" i="18"/>
  <c r="E140" i="18"/>
  <c r="D140" i="18"/>
  <c r="O137" i="18"/>
  <c r="N137" i="18"/>
  <c r="M137" i="18"/>
  <c r="L137" i="18"/>
  <c r="K137" i="18"/>
  <c r="J137" i="18"/>
  <c r="I137" i="18"/>
  <c r="H137" i="18"/>
  <c r="G137" i="18"/>
  <c r="F137" i="18"/>
  <c r="E137" i="18"/>
  <c r="D137" i="18"/>
  <c r="O129" i="18"/>
  <c r="O130" i="18" s="1"/>
  <c r="N129" i="18"/>
  <c r="N130" i="18" s="1"/>
  <c r="M129" i="18"/>
  <c r="M130" i="18" s="1"/>
  <c r="L129" i="18"/>
  <c r="L130" i="18" s="1"/>
  <c r="K129" i="18"/>
  <c r="K130" i="18" s="1"/>
  <c r="J129" i="18"/>
  <c r="J130" i="18" s="1"/>
  <c r="I129" i="18"/>
  <c r="I130" i="18" s="1"/>
  <c r="H129" i="18"/>
  <c r="H130" i="18" s="1"/>
  <c r="G129" i="18"/>
  <c r="G130" i="18" s="1"/>
  <c r="F129" i="18"/>
  <c r="F130" i="18" s="1"/>
  <c r="E129" i="18"/>
  <c r="E130" i="18" s="1"/>
  <c r="D129" i="18"/>
  <c r="D130" i="18" s="1"/>
  <c r="C129" i="18"/>
  <c r="C130" i="18" s="1"/>
  <c r="O125" i="18"/>
  <c r="N125" i="18"/>
  <c r="M125" i="18"/>
  <c r="L125" i="18"/>
  <c r="K125" i="18"/>
  <c r="J125" i="18"/>
  <c r="I125" i="18"/>
  <c r="H125" i="18"/>
  <c r="G125" i="18"/>
  <c r="F125" i="18"/>
  <c r="E125" i="18"/>
  <c r="D125" i="18"/>
  <c r="O115" i="18"/>
  <c r="N115" i="18"/>
  <c r="M115" i="18"/>
  <c r="L115" i="18"/>
  <c r="K115" i="18"/>
  <c r="J115" i="18"/>
  <c r="I115" i="18"/>
  <c r="H115" i="18"/>
  <c r="G115" i="18"/>
  <c r="F115" i="18"/>
  <c r="E115" i="18"/>
  <c r="D115" i="18"/>
  <c r="O112" i="18"/>
  <c r="N112" i="18"/>
  <c r="M112" i="18"/>
  <c r="L112" i="18"/>
  <c r="K112" i="18"/>
  <c r="J112" i="18"/>
  <c r="I112" i="18"/>
  <c r="H112" i="18"/>
  <c r="G112" i="18"/>
  <c r="F112" i="18"/>
  <c r="E112" i="18"/>
  <c r="D112" i="18"/>
  <c r="C104" i="18"/>
  <c r="O103" i="18"/>
  <c r="O104" i="18" s="1"/>
  <c r="N103" i="18"/>
  <c r="N104" i="18" s="1"/>
  <c r="M103" i="18"/>
  <c r="M104" i="18" s="1"/>
  <c r="L103" i="18"/>
  <c r="L104" i="18" s="1"/>
  <c r="K103" i="18"/>
  <c r="K104" i="18" s="1"/>
  <c r="J103" i="18"/>
  <c r="J104" i="18" s="1"/>
  <c r="I103" i="18"/>
  <c r="I104" i="18" s="1"/>
  <c r="H103" i="18"/>
  <c r="H104" i="18" s="1"/>
  <c r="G103" i="18"/>
  <c r="G104" i="18" s="1"/>
  <c r="F103" i="18"/>
  <c r="F104" i="18" s="1"/>
  <c r="E103" i="18"/>
  <c r="E104" i="18" s="1"/>
  <c r="D103" i="18"/>
  <c r="D104" i="18" s="1"/>
  <c r="O99" i="18"/>
  <c r="N99" i="18"/>
  <c r="M99" i="18"/>
  <c r="L99" i="18"/>
  <c r="K99" i="18"/>
  <c r="J99" i="18"/>
  <c r="I99" i="18"/>
  <c r="H99" i="18"/>
  <c r="G99" i="18"/>
  <c r="F99" i="18"/>
  <c r="E99" i="18"/>
  <c r="D99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O88" i="18"/>
  <c r="N88" i="18"/>
  <c r="M88" i="18"/>
  <c r="L88" i="18"/>
  <c r="K88" i="18"/>
  <c r="J88" i="18"/>
  <c r="I88" i="18"/>
  <c r="H88" i="18"/>
  <c r="G88" i="18"/>
  <c r="F88" i="18"/>
  <c r="E88" i="18"/>
  <c r="D88" i="18"/>
  <c r="O79" i="18"/>
  <c r="O80" i="18" s="1"/>
  <c r="N79" i="18"/>
  <c r="N80" i="18" s="1"/>
  <c r="M79" i="18"/>
  <c r="M80" i="18" s="1"/>
  <c r="L79" i="18"/>
  <c r="L80" i="18" s="1"/>
  <c r="K79" i="18"/>
  <c r="K80" i="18" s="1"/>
  <c r="J79" i="18"/>
  <c r="J80" i="18" s="1"/>
  <c r="I79" i="18"/>
  <c r="I80" i="18" s="1"/>
  <c r="H79" i="18"/>
  <c r="H80" i="18" s="1"/>
  <c r="G79" i="18"/>
  <c r="G80" i="18" s="1"/>
  <c r="F79" i="18"/>
  <c r="F80" i="18" s="1"/>
  <c r="E79" i="18"/>
  <c r="E80" i="18" s="1"/>
  <c r="D79" i="18"/>
  <c r="D80" i="18" s="1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C80" i="18" s="1"/>
  <c r="O66" i="18"/>
  <c r="N66" i="18"/>
  <c r="M66" i="18"/>
  <c r="L66" i="18"/>
  <c r="K66" i="18"/>
  <c r="J66" i="18"/>
  <c r="I66" i="18"/>
  <c r="H66" i="18"/>
  <c r="G66" i="18"/>
  <c r="F66" i="18"/>
  <c r="E66" i="18"/>
  <c r="D66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55" i="18"/>
  <c r="O54" i="18"/>
  <c r="O55" i="18" s="1"/>
  <c r="N54" i="18"/>
  <c r="N55" i="18" s="1"/>
  <c r="M54" i="18"/>
  <c r="M55" i="18" s="1"/>
  <c r="L54" i="18"/>
  <c r="L55" i="18" s="1"/>
  <c r="K54" i="18"/>
  <c r="K55" i="18" s="1"/>
  <c r="J54" i="18"/>
  <c r="J55" i="18" s="1"/>
  <c r="I54" i="18"/>
  <c r="I55" i="18" s="1"/>
  <c r="H54" i="18"/>
  <c r="H55" i="18" s="1"/>
  <c r="G54" i="18"/>
  <c r="G55" i="18" s="1"/>
  <c r="F54" i="18"/>
  <c r="F55" i="18" s="1"/>
  <c r="E54" i="18"/>
  <c r="E55" i="18" s="1"/>
  <c r="D54" i="18"/>
  <c r="D55" i="18" s="1"/>
  <c r="O50" i="18"/>
  <c r="N50" i="18"/>
  <c r="M50" i="18"/>
  <c r="L50" i="18"/>
  <c r="K50" i="18"/>
  <c r="J50" i="18"/>
  <c r="I50" i="18"/>
  <c r="H50" i="18"/>
  <c r="G50" i="18"/>
  <c r="F50" i="18"/>
  <c r="E50" i="18"/>
  <c r="D5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C28" i="18" s="1"/>
  <c r="O23" i="18"/>
  <c r="N23" i="18"/>
  <c r="M23" i="18"/>
  <c r="L23" i="18"/>
  <c r="K23" i="18"/>
  <c r="J23" i="18"/>
  <c r="I23" i="18"/>
  <c r="H23" i="18"/>
  <c r="G23" i="18"/>
  <c r="F23" i="18"/>
  <c r="E23" i="18"/>
  <c r="D23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O11" i="18"/>
  <c r="O28" i="18" s="1"/>
  <c r="O265" i="18" s="1"/>
  <c r="O266" i="18" s="1"/>
  <c r="N11" i="18"/>
  <c r="N28" i="18" s="1"/>
  <c r="N265" i="18" s="1"/>
  <c r="N266" i="18" s="1"/>
  <c r="M11" i="18"/>
  <c r="M28" i="18" s="1"/>
  <c r="M265" i="18" s="1"/>
  <c r="M266" i="18" s="1"/>
  <c r="L11" i="18"/>
  <c r="L28" i="18" s="1"/>
  <c r="L265" i="18" s="1"/>
  <c r="L266" i="18" s="1"/>
  <c r="K11" i="18"/>
  <c r="K28" i="18" s="1"/>
  <c r="K265" i="18" s="1"/>
  <c r="K266" i="18" s="1"/>
  <c r="J11" i="18"/>
  <c r="J28" i="18" s="1"/>
  <c r="J265" i="18" s="1"/>
  <c r="J266" i="18" s="1"/>
  <c r="I11" i="18"/>
  <c r="I28" i="18" s="1"/>
  <c r="I265" i="18" s="1"/>
  <c r="I266" i="18" s="1"/>
  <c r="H11" i="18"/>
  <c r="H28" i="18" s="1"/>
  <c r="H265" i="18" s="1"/>
  <c r="H266" i="18" s="1"/>
  <c r="G11" i="18"/>
  <c r="G28" i="18" s="1"/>
  <c r="G265" i="18" s="1"/>
  <c r="G266" i="18" s="1"/>
  <c r="F11" i="18"/>
  <c r="F28" i="18" s="1"/>
  <c r="F265" i="18" s="1"/>
  <c r="F266" i="18" s="1"/>
  <c r="E11" i="18"/>
  <c r="E28" i="18" s="1"/>
  <c r="E265" i="18" s="1"/>
  <c r="E266" i="18" s="1"/>
  <c r="D11" i="18"/>
  <c r="D28" i="18" s="1"/>
  <c r="D265" i="18" s="1"/>
  <c r="D266" i="18" s="1"/>
  <c r="O28" i="17"/>
  <c r="N28" i="17"/>
  <c r="M28" i="17"/>
  <c r="L28" i="17"/>
  <c r="K28" i="17"/>
  <c r="J28" i="17"/>
  <c r="I28" i="17"/>
  <c r="H28" i="17"/>
  <c r="G28" i="17"/>
  <c r="F28" i="17"/>
  <c r="E28" i="17"/>
  <c r="D28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9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28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O23" i="12"/>
  <c r="N23" i="12"/>
  <c r="M23" i="12"/>
  <c r="L23" i="12"/>
  <c r="K23" i="12"/>
  <c r="J23" i="12"/>
  <c r="I23" i="12"/>
  <c r="H23" i="12"/>
  <c r="G23" i="12"/>
  <c r="F23" i="12"/>
  <c r="D23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O30" i="10"/>
  <c r="N30" i="10"/>
  <c r="M30" i="10"/>
  <c r="L30" i="10"/>
  <c r="K30" i="10"/>
  <c r="J30" i="10"/>
  <c r="I30" i="10"/>
  <c r="H30" i="10"/>
  <c r="G30" i="10"/>
  <c r="F30" i="10"/>
  <c r="E30" i="10"/>
  <c r="D30" i="10"/>
  <c r="C31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28" i="9"/>
  <c r="O27" i="9"/>
  <c r="N27" i="9"/>
  <c r="M27" i="9"/>
  <c r="L27" i="9"/>
  <c r="K27" i="9"/>
  <c r="J27" i="9"/>
  <c r="I27" i="9"/>
  <c r="H27" i="9"/>
  <c r="G27" i="9"/>
  <c r="F27" i="9"/>
  <c r="E27" i="9"/>
  <c r="D27" i="9"/>
  <c r="O23" i="9"/>
  <c r="N23" i="9"/>
  <c r="M23" i="9"/>
  <c r="L23" i="9"/>
  <c r="K23" i="9"/>
  <c r="J23" i="9"/>
  <c r="I23" i="9"/>
  <c r="H23" i="9"/>
  <c r="G23" i="9"/>
  <c r="F23" i="9"/>
  <c r="E23" i="9"/>
  <c r="D23" i="9"/>
  <c r="O15" i="9"/>
  <c r="N15" i="9"/>
  <c r="M15" i="9"/>
  <c r="L15" i="9"/>
  <c r="K15" i="9"/>
  <c r="J15" i="9"/>
  <c r="I15" i="9"/>
  <c r="H15" i="9"/>
  <c r="G15" i="9"/>
  <c r="F15" i="9"/>
  <c r="E15" i="9"/>
  <c r="D15" i="9"/>
  <c r="O12" i="9"/>
  <c r="N12" i="9"/>
  <c r="M12" i="9"/>
  <c r="L12" i="9"/>
  <c r="K12" i="9"/>
  <c r="J12" i="9"/>
  <c r="I12" i="9"/>
  <c r="H12" i="9"/>
  <c r="G12" i="9"/>
  <c r="F12" i="9"/>
  <c r="E12" i="9"/>
  <c r="D12" i="9"/>
  <c r="O28" i="8"/>
  <c r="N28" i="8"/>
  <c r="M28" i="8"/>
  <c r="L28" i="8"/>
  <c r="K28" i="8"/>
  <c r="J28" i="8"/>
  <c r="I28" i="8"/>
  <c r="H28" i="8"/>
  <c r="G28" i="8"/>
  <c r="F28" i="8"/>
  <c r="E28" i="8"/>
  <c r="D28" i="8"/>
  <c r="O24" i="8"/>
  <c r="N24" i="8"/>
  <c r="M24" i="8"/>
  <c r="L24" i="8"/>
  <c r="K24" i="8"/>
  <c r="J24" i="8"/>
  <c r="I24" i="8"/>
  <c r="H24" i="8"/>
  <c r="G24" i="8"/>
  <c r="F24" i="8"/>
  <c r="E24" i="8"/>
  <c r="D24" i="8"/>
  <c r="C29" i="8"/>
  <c r="O15" i="8"/>
  <c r="N15" i="8"/>
  <c r="M15" i="8"/>
  <c r="L15" i="8"/>
  <c r="K15" i="8"/>
  <c r="J15" i="8"/>
  <c r="I15" i="8"/>
  <c r="H15" i="8"/>
  <c r="G15" i="8"/>
  <c r="F15" i="8"/>
  <c r="E15" i="8"/>
  <c r="O12" i="8"/>
  <c r="N12" i="8"/>
  <c r="M12" i="8"/>
  <c r="L12" i="8"/>
  <c r="K12" i="8"/>
  <c r="J12" i="8"/>
  <c r="I12" i="8"/>
  <c r="H12" i="8"/>
  <c r="G12" i="8"/>
  <c r="F12" i="8"/>
  <c r="E12" i="8"/>
  <c r="D12" i="8"/>
  <c r="C29" i="7"/>
  <c r="O28" i="7"/>
  <c r="N28" i="7"/>
  <c r="M28" i="7"/>
  <c r="L28" i="7"/>
  <c r="K28" i="7"/>
  <c r="J28" i="7"/>
  <c r="I28" i="7"/>
  <c r="H28" i="7"/>
  <c r="G28" i="7"/>
  <c r="F28" i="7"/>
  <c r="E28" i="7"/>
  <c r="D28" i="7"/>
  <c r="O24" i="7"/>
  <c r="N24" i="7"/>
  <c r="M24" i="7"/>
  <c r="L24" i="7"/>
  <c r="K24" i="7"/>
  <c r="J24" i="7"/>
  <c r="I24" i="7"/>
  <c r="H24" i="7"/>
  <c r="G24" i="7"/>
  <c r="F24" i="7"/>
  <c r="E24" i="7"/>
  <c r="D24" i="7"/>
  <c r="O15" i="7"/>
  <c r="N15" i="7"/>
  <c r="M15" i="7"/>
  <c r="L15" i="7"/>
  <c r="K15" i="7"/>
  <c r="J15" i="7"/>
  <c r="I15" i="7"/>
  <c r="H15" i="7"/>
  <c r="G15" i="7"/>
  <c r="F15" i="7"/>
  <c r="E15" i="7"/>
  <c r="D15" i="7"/>
  <c r="O12" i="7"/>
  <c r="N12" i="7"/>
  <c r="M12" i="7"/>
  <c r="L12" i="7"/>
  <c r="K12" i="7"/>
  <c r="J12" i="7"/>
  <c r="I12" i="7"/>
  <c r="H12" i="7"/>
  <c r="G12" i="7"/>
  <c r="F12" i="7"/>
  <c r="E12" i="7"/>
  <c r="D12" i="7"/>
  <c r="O27" i="6"/>
  <c r="N27" i="6"/>
  <c r="M27" i="6"/>
  <c r="L27" i="6"/>
  <c r="K27" i="6"/>
  <c r="J27" i="6"/>
  <c r="I27" i="6"/>
  <c r="H27" i="6"/>
  <c r="G27" i="6"/>
  <c r="F27" i="6"/>
  <c r="E27" i="6"/>
  <c r="D27" i="6"/>
  <c r="C28" i="6"/>
  <c r="O23" i="6"/>
  <c r="N23" i="6"/>
  <c r="M23" i="6"/>
  <c r="L23" i="6"/>
  <c r="K23" i="6"/>
  <c r="J23" i="6"/>
  <c r="I23" i="6"/>
  <c r="H23" i="6"/>
  <c r="F23" i="6"/>
  <c r="E23" i="6"/>
  <c r="D23" i="6"/>
  <c r="O14" i="6"/>
  <c r="N14" i="6"/>
  <c r="M14" i="6"/>
  <c r="L14" i="6"/>
  <c r="K14" i="6"/>
  <c r="J14" i="6"/>
  <c r="I14" i="6"/>
  <c r="H14" i="6"/>
  <c r="G14" i="6"/>
  <c r="F14" i="6"/>
  <c r="E14" i="6"/>
  <c r="D14" i="6"/>
  <c r="O11" i="6"/>
  <c r="N11" i="6"/>
  <c r="M11" i="6"/>
  <c r="L11" i="6"/>
  <c r="K11" i="6"/>
  <c r="J11" i="6"/>
  <c r="J28" i="6" s="1"/>
  <c r="I11" i="6"/>
  <c r="H11" i="6"/>
  <c r="F11" i="6"/>
  <c r="E11" i="6"/>
  <c r="D11" i="6"/>
  <c r="H28" i="6" l="1"/>
  <c r="I28" i="6"/>
  <c r="K28" i="6"/>
  <c r="O28" i="6"/>
  <c r="N28" i="6"/>
  <c r="M28" i="6"/>
  <c r="L28" i="6"/>
  <c r="D28" i="6"/>
  <c r="G28" i="6"/>
  <c r="F28" i="6"/>
  <c r="E28" i="6"/>
  <c r="D28" i="9"/>
  <c r="F28" i="9"/>
  <c r="H28" i="9"/>
  <c r="J28" i="9"/>
  <c r="L28" i="9"/>
  <c r="N28" i="9"/>
  <c r="E28" i="9"/>
  <c r="G28" i="9"/>
  <c r="I28" i="9"/>
  <c r="K28" i="9"/>
  <c r="M28" i="9"/>
  <c r="O28" i="9"/>
  <c r="D29" i="17"/>
  <c r="F29" i="17"/>
  <c r="H29" i="17"/>
  <c r="J29" i="17"/>
  <c r="L29" i="17"/>
  <c r="N29" i="17"/>
  <c r="E29" i="17"/>
  <c r="G29" i="17"/>
  <c r="I29" i="17"/>
  <c r="K29" i="17"/>
  <c r="M29" i="17"/>
  <c r="O29" i="17"/>
  <c r="D28" i="12"/>
  <c r="F28" i="12"/>
  <c r="H28" i="12"/>
  <c r="J28" i="12"/>
  <c r="L28" i="12"/>
  <c r="N28" i="12"/>
  <c r="E28" i="12"/>
  <c r="G28" i="12"/>
  <c r="I28" i="12"/>
  <c r="K28" i="12"/>
  <c r="M28" i="12"/>
  <c r="O28" i="12"/>
  <c r="D31" i="10"/>
  <c r="F31" i="10"/>
  <c r="H31" i="10"/>
  <c r="J31" i="10"/>
  <c r="L31" i="10"/>
  <c r="N31" i="10"/>
  <c r="E31" i="10"/>
  <c r="G31" i="10"/>
  <c r="I31" i="10"/>
  <c r="K31" i="10"/>
  <c r="M31" i="10"/>
  <c r="O31" i="10"/>
  <c r="D29" i="8"/>
  <c r="F29" i="8"/>
  <c r="H29" i="8"/>
  <c r="J29" i="8"/>
  <c r="L29" i="8"/>
  <c r="N29" i="8"/>
  <c r="E29" i="8"/>
  <c r="G29" i="8"/>
  <c r="I29" i="8"/>
  <c r="K29" i="8"/>
  <c r="M29" i="8"/>
  <c r="O29" i="8"/>
  <c r="D29" i="7"/>
  <c r="F29" i="7"/>
  <c r="H29" i="7"/>
  <c r="J29" i="7"/>
  <c r="L29" i="7"/>
  <c r="N29" i="7"/>
  <c r="E29" i="7"/>
  <c r="G29" i="7"/>
  <c r="I29" i="7"/>
  <c r="K29" i="7"/>
  <c r="M29" i="7"/>
  <c r="O29" i="7"/>
</calcChain>
</file>

<file path=xl/sharedStrings.xml><?xml version="1.0" encoding="utf-8"?>
<sst xmlns="http://schemas.openxmlformats.org/spreadsheetml/2006/main" count="847" uniqueCount="155">
  <si>
    <t>№ рецептуры</t>
  </si>
  <si>
    <t>прием пищи, наименование блюда</t>
  </si>
  <si>
    <t>масса порции</t>
  </si>
  <si>
    <t>химический состав</t>
  </si>
  <si>
    <t>энергетическая ценность (ккал)</t>
  </si>
  <si>
    <t>витамины (мг)</t>
  </si>
  <si>
    <t>минеральные вещества (мг)</t>
  </si>
  <si>
    <t xml:space="preserve">белки 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</si>
  <si>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</si>
  <si>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</si>
  <si>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</si>
  <si>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</si>
  <si>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</si>
  <si>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</si>
  <si>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</si>
  <si>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</si>
  <si>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</si>
  <si>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</si>
  <si>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ДЕНЬ ПЕРВЫЙ</t>
  </si>
  <si>
    <t>Завтрак</t>
  </si>
  <si>
    <t>масло сливочное</t>
  </si>
  <si>
    <t>хлеб пшеничный</t>
  </si>
  <si>
    <t>сыр Российский</t>
  </si>
  <si>
    <t>чай с сахаром</t>
  </si>
  <si>
    <t>итого:</t>
  </si>
  <si>
    <t>хлеб ржаной</t>
  </si>
  <si>
    <t>ДЕНЬ ВТОРОЙ</t>
  </si>
  <si>
    <t>итого за весь день</t>
  </si>
  <si>
    <t>омлет натуральный</t>
  </si>
  <si>
    <t>кофейный напиток с молоком</t>
  </si>
  <si>
    <t>ДЕНЬ ТРЕТИЙ</t>
  </si>
  <si>
    <t>тефтели из мяса говядины</t>
  </si>
  <si>
    <t>202/203</t>
  </si>
  <si>
    <t>макаронные изделия отварные с маслом</t>
  </si>
  <si>
    <t>компот из  сухофруктов  (С-витаминизация)</t>
  </si>
  <si>
    <t>ДЕНЬ ЧЕТВЕРТЫЙ</t>
  </si>
  <si>
    <t>какао с молоком</t>
  </si>
  <si>
    <t>ДЕНЬ ПЯТЫЙ</t>
  </si>
  <si>
    <t>ДЕНЬ ШЕСТОЙ</t>
  </si>
  <si>
    <t>ДЕНЬ СЕДЬМОЙ</t>
  </si>
  <si>
    <t>ДЕНЬ ВОСЬМОЙ</t>
  </si>
  <si>
    <t>ДЕНЬ ДЕВЯТЫЙ</t>
  </si>
  <si>
    <t>ДЕНЬ ДЕСЯТЫЙ</t>
  </si>
  <si>
    <t>ЗАВТРАК</t>
  </si>
  <si>
    <t>каша гречневая рассыпчатая</t>
  </si>
  <si>
    <t>икра кабачковая</t>
  </si>
  <si>
    <t>Итого</t>
  </si>
  <si>
    <t>Итого за весь период</t>
  </si>
  <si>
    <t>Среднее значение за период</t>
  </si>
  <si>
    <t>ИТОГО ПО ПРИМЕРНОМУ МЕНЮ</t>
  </si>
  <si>
    <t>СУММАРНЫЙ ОБЬЕМ БЛЮД ПО ПРИЕМАМ ПИЩИ (В ГРАММАХ)</t>
  </si>
  <si>
    <t xml:space="preserve">Возраст детей </t>
  </si>
  <si>
    <t>* можно готовить без добавления сахара, при подаче сахара можно подавать порционно (фасованный) или в сахарнице</t>
  </si>
  <si>
    <t>Пищевые вещества</t>
  </si>
  <si>
    <t>1 шт</t>
  </si>
  <si>
    <t>Фрукты свежие по сезону (яблоко)</t>
  </si>
  <si>
    <t>Хлеб целебный йодообогащенный</t>
  </si>
  <si>
    <t>Шницель из мяса говядины</t>
  </si>
  <si>
    <t>Котлеты рыбные</t>
  </si>
  <si>
    <t>Второй завтрак</t>
  </si>
  <si>
    <t>обед</t>
  </si>
  <si>
    <t>капуста тушеная</t>
  </si>
  <si>
    <t>Борщ с фасолью и картофелем</t>
  </si>
  <si>
    <t>Кисель плодовоягодный (С-витаминизация)</t>
  </si>
  <si>
    <t>Полдник</t>
  </si>
  <si>
    <t>Печенье весовое</t>
  </si>
  <si>
    <t>Каша жидкая молочная из манной крупы</t>
  </si>
  <si>
    <t>икра   морковная</t>
  </si>
  <si>
    <t>Суп картофельный с макаронными изделиями</t>
  </si>
  <si>
    <t>Соус красный основной</t>
  </si>
  <si>
    <t>икра   свекольная</t>
  </si>
  <si>
    <t>289/314</t>
  </si>
  <si>
    <t>Ватрушка с творогом</t>
  </si>
  <si>
    <t>Суп картофельный с бобовыми</t>
  </si>
  <si>
    <t>Зразы из кур, бройлеров – цыплят с омлетом и овощами</t>
  </si>
  <si>
    <t xml:space="preserve">ЛАПШЕВНИК С ТВОРОГОМ, со сметаной </t>
  </si>
  <si>
    <t>60/10</t>
  </si>
  <si>
    <t>Борщ с капустой и картофелем</t>
  </si>
  <si>
    <t>БУЛОЧКА ДОМАШНЯЯ</t>
  </si>
  <si>
    <t xml:space="preserve">РЯЖЕНКА </t>
  </si>
  <si>
    <t>Суп молочный с макаронными изделиями</t>
  </si>
  <si>
    <t xml:space="preserve">Сок фруктовый </t>
  </si>
  <si>
    <t>Суп с рыбными консервами</t>
  </si>
  <si>
    <t>Пряник весовой</t>
  </si>
  <si>
    <t>каша вязкая молочная из  крупы рисовой</t>
  </si>
  <si>
    <t>каша вязкая молочная из пшенной</t>
  </si>
  <si>
    <t>каша ячневая рассыпчатая</t>
  </si>
  <si>
    <t>второй завтрак</t>
  </si>
  <si>
    <t>полдник</t>
  </si>
  <si>
    <t>Примерное меню для детей раннего возраста</t>
  </si>
  <si>
    <t>175</t>
  </si>
  <si>
    <t>40</t>
  </si>
  <si>
    <t>200/15</t>
  </si>
  <si>
    <t>80/20</t>
  </si>
  <si>
    <t>Фрукты свежие по сезону (банан)</t>
  </si>
  <si>
    <t>Суп картофельный с мясными фрикадельками</t>
  </si>
  <si>
    <t>Биточки из мяса говядины. тушеные в соусе красном основном</t>
  </si>
  <si>
    <t>Чай с сахаром</t>
  </si>
  <si>
    <t>Пирожок печеный с повидлом</t>
  </si>
  <si>
    <t>Булочка Сдоба</t>
  </si>
  <si>
    <t>Суп по-домашнему с клецками</t>
  </si>
  <si>
    <t>Пирожок печеный с картофелем</t>
  </si>
  <si>
    <t>Ряженка 4%</t>
  </si>
  <si>
    <t>Какао с молоком</t>
  </si>
  <si>
    <t>Омлет натуральный</t>
  </si>
  <si>
    <t>Икра кабачковая</t>
  </si>
  <si>
    <t>Кофейный напиток с молоком</t>
  </si>
  <si>
    <t>Хлеб пшеничный</t>
  </si>
  <si>
    <t>Хлеб ржаной</t>
  </si>
  <si>
    <t>Капуста тушеная</t>
  </si>
  <si>
    <t>Компот из  сухофруктов  (С-витаминизация)</t>
  </si>
  <si>
    <t>Масло сливочное</t>
  </si>
  <si>
    <t>Макаронные изделия отварные с маслом сливочным</t>
  </si>
  <si>
    <t>Каша вязкая молочная из  крупы рисовой</t>
  </si>
  <si>
    <t>Тефтели из мяса говядины</t>
  </si>
  <si>
    <t>200/50мг</t>
  </si>
  <si>
    <t>хлеб целебный йодообогащенный</t>
  </si>
  <si>
    <t>Шницель рыбный тушеный в томатном соусе</t>
  </si>
  <si>
    <t>80/50</t>
  </si>
  <si>
    <t>Картофель отварной с маслом сливочным</t>
  </si>
  <si>
    <t>оладьи с повидлом</t>
  </si>
  <si>
    <t>КАША ЖИДКАЯ кукурузная маслом сливочным</t>
  </si>
  <si>
    <t>Сырники из творога со сметаной</t>
  </si>
  <si>
    <t>Каша пшеничная рассыпчатая</t>
  </si>
  <si>
    <t>котлета мясо-картофельная из говядины</t>
  </si>
  <si>
    <t>268/228</t>
  </si>
  <si>
    <t>200/14</t>
  </si>
  <si>
    <t>макаронные изделия отварные с маслом сливочным</t>
  </si>
  <si>
    <t>Котлета из мяса птицы бройлера</t>
  </si>
  <si>
    <t>Лапшевник с творогом, со сгущенным молоком</t>
  </si>
  <si>
    <t>Плов из мяса птицы бройлера</t>
  </si>
  <si>
    <t>200/10</t>
  </si>
  <si>
    <t>Борщ с капустой и картофелем со сметаной</t>
  </si>
  <si>
    <t>Каша жидкая молочная из манной крупы с маслом сливочным</t>
  </si>
  <si>
    <t>Каша  рассыпчатая из крупы гречневой</t>
  </si>
  <si>
    <t>Каша рассыпчатая из крупы пшеничной</t>
  </si>
  <si>
    <t>362\929</t>
  </si>
  <si>
    <t>Каша вязкая молочная из крупы пшенной</t>
  </si>
  <si>
    <t>Суп картофельный с горохом</t>
  </si>
  <si>
    <t>130(80/50)</t>
  </si>
  <si>
    <t>Каша жидкая кукурузная с маслом сливочным</t>
  </si>
  <si>
    <t>Каша  рассыпчатая из крупы ячневой</t>
  </si>
  <si>
    <t>Борщ со свежей  капустой и картофелем со сметаной</t>
  </si>
  <si>
    <t>Суп картофельный с рыбными консервами</t>
  </si>
  <si>
    <t>Шницель рыбный натуральный с томатным соусом</t>
  </si>
  <si>
    <t>Зраза из кур, бройлеров – цыплят с омлетом и овощами</t>
  </si>
  <si>
    <t>150/7.1</t>
  </si>
  <si>
    <t>Суп картофельный с фрикадельками из мяса говядины</t>
  </si>
  <si>
    <t>Фрукты свежие (банан)</t>
  </si>
  <si>
    <t>150</t>
  </si>
  <si>
    <t>Оладьи с джемом</t>
  </si>
  <si>
    <t>Икра   свекольная</t>
  </si>
  <si>
    <t xml:space="preserve">Йогурт фруктовый </t>
  </si>
  <si>
    <t>53/89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</si>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</sst>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0"/>
      <color theme="1"/>
      <name val="Calibri"/>
      <family val="2"/>
      <scheme val="minor"/>
    </font>
    <font>
      <b/>
      <i/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justify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justify"/>
    </xf>
    <xf numFmtId="0" fontId="10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 shrinkToFi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0" fillId="2" borderId="2" xfId="0" applyFill="1" applyBorder="1"/>
    <xf numFmtId="0" fontId="11" fillId="2" borderId="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wrapText="1"/>
    </xf>
    <xf numFmtId="0" fontId="14" fillId="2" borderId="11" xfId="0" applyFont="1" applyFill="1" applyBorder="1" applyAlignment="1">
      <alignment horizontal="center"/>
    </xf>
    <xf numFmtId="0" fontId="18" fillId="0" borderId="2" xfId="0" applyNumberFormat="1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 wrapText="1" shrinkToFit="1"/>
    </xf>
    <xf numFmtId="0" fontId="18" fillId="2" borderId="2" xfId="0" applyNumberFormat="1" applyFont="1" applyFill="1" applyBorder="1" applyAlignment="1">
      <alignment horizontal="center" vertical="top" wrapText="1"/>
    </xf>
    <xf numFmtId="49" fontId="18" fillId="2" borderId="2" xfId="0" applyNumberFormat="1" applyFont="1" applyFill="1" applyBorder="1" applyAlignment="1">
      <alignment horizontal="center" vertical="top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top" wrapText="1"/>
    </xf>
    <xf numFmtId="0" fontId="21" fillId="2" borderId="1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/>
    </xf>
    <xf numFmtId="0" fontId="21" fillId="2" borderId="2" xfId="0" applyFont="1" applyFill="1" applyBorder="1"/>
    <xf numFmtId="0" fontId="19" fillId="2" borderId="2" xfId="0" applyNumberFormat="1" applyFont="1" applyFill="1" applyBorder="1" applyAlignment="1">
      <alignment horizontal="center" vertical="top" wrapText="1"/>
    </xf>
    <xf numFmtId="0" fontId="20" fillId="3" borderId="2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justify" wrapText="1"/>
    </xf>
    <xf numFmtId="0" fontId="21" fillId="2" borderId="2" xfId="0" applyNumberFormat="1" applyFont="1" applyFill="1" applyBorder="1" applyAlignment="1">
      <alignment horizontal="center" vertical="justify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20" fillId="2" borderId="2" xfId="0" applyFont="1" applyFill="1" applyBorder="1" applyAlignment="1">
      <alignment horizontal="center"/>
    </xf>
    <xf numFmtId="0" fontId="18" fillId="0" borderId="2" xfId="0" applyNumberFormat="1" applyFont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18" fillId="2" borderId="11" xfId="0" applyNumberFormat="1" applyFont="1" applyFill="1" applyBorder="1" applyAlignment="1">
      <alignment horizontal="center" vertical="top" wrapText="1"/>
    </xf>
    <xf numFmtId="0" fontId="18" fillId="2" borderId="11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5" fillId="0" borderId="2" xfId="0" applyNumberFormat="1" applyFont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top" wrapText="1"/>
    </xf>
    <xf numFmtId="49" fontId="25" fillId="2" borderId="2" xfId="0" applyNumberFormat="1" applyFont="1" applyFill="1" applyBorder="1" applyAlignment="1">
      <alignment horizontal="center" vertical="top" wrapText="1"/>
    </xf>
    <xf numFmtId="0" fontId="2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top" wrapText="1"/>
    </xf>
    <xf numFmtId="0" fontId="29" fillId="2" borderId="2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 vertical="justify" wrapText="1"/>
    </xf>
    <xf numFmtId="0" fontId="27" fillId="2" borderId="2" xfId="0" applyNumberFormat="1" applyFont="1" applyFill="1" applyBorder="1" applyAlignment="1">
      <alignment horizontal="center" vertical="justify"/>
    </xf>
    <xf numFmtId="0" fontId="27" fillId="2" borderId="2" xfId="0" applyFont="1" applyFill="1" applyBorder="1" applyAlignment="1">
      <alignment horizont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5" fillId="0" borderId="2" xfId="0" applyNumberFormat="1" applyFont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0" borderId="0" xfId="0" applyAlignment="1">
      <alignment horizontal="center" wrapText="1"/>
    </xf>
    <xf numFmtId="0" fontId="0" fillId="0" borderId="0" xfId="0" applyAlignment="1"/>
    <xf numFmtId="0" fontId="20" fillId="2" borderId="2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19" fillId="4" borderId="2" xfId="0" applyNumberFormat="1" applyFont="1" applyFill="1" applyBorder="1" applyAlignment="1">
      <alignment horizontal="center" vertical="top" wrapText="1"/>
    </xf>
    <xf numFmtId="0" fontId="19" fillId="4" borderId="2" xfId="0" applyNumberFormat="1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8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0" fontId="25" fillId="0" borderId="2" xfId="0" applyNumberFormat="1" applyFont="1" applyBorder="1" applyAlignment="1">
      <alignment horizontal="center" vertical="center" wrapText="1"/>
    </xf>
    <xf numFmtId="0" fontId="25" fillId="0" borderId="2" xfId="0" applyNumberFormat="1" applyFont="1" applyBorder="1" applyAlignment="1">
      <alignment horizontal="center"/>
    </xf>
    <xf numFmtId="0" fontId="26" fillId="4" borderId="2" xfId="0" applyNumberFormat="1" applyFont="1" applyFill="1" applyBorder="1" applyAlignment="1">
      <alignment horizontal="center"/>
    </xf>
    <xf numFmtId="0" fontId="26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1"/>
  <sheetViews>
    <sheetView topLeftCell="A133" workbookViewId="0">
      <selection activeCell="A142" sqref="A142:O142"/>
    </sheetView>
  </sheetViews>
  <sheetFormatPr defaultRowHeight="15" x14ac:dyDescent="0.25"/>
  <cols>
    <col min="1" max="1" width="12.140625" customWidth="1"/>
    <col min="2" max="2" width="24.28515625" customWidth="1"/>
    <col min="3" max="3" width="10.28515625" customWidth="1"/>
    <col min="7" max="7" width="14.7109375" customWidth="1"/>
  </cols>
  <sheetData>
    <row r="1" spans="1:1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/>
      <c r="F1" s="179"/>
      <c r="G1" s="179" t="s">
        <v>4</v>
      </c>
      <c r="H1" s="180" t="s">
        <v>5</v>
      </c>
      <c r="I1" s="180"/>
      <c r="J1" s="180"/>
      <c r="K1" s="180"/>
      <c r="L1" s="180" t="s">
        <v>6</v>
      </c>
      <c r="M1" s="180"/>
      <c r="N1" s="180"/>
      <c r="O1" s="180"/>
    </row>
    <row r="2" spans="1:15" x14ac:dyDescent="0.25">
      <c r="A2" s="179"/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  <c r="M2" s="180"/>
      <c r="N2" s="180"/>
      <c r="O2" s="180"/>
    </row>
    <row r="3" spans="1:15" ht="30" x14ac:dyDescent="0.25">
      <c r="A3" s="179"/>
      <c r="B3" s="179"/>
      <c r="C3" s="179"/>
      <c r="D3" s="95" t="s">
        <v>7</v>
      </c>
      <c r="E3" s="95" t="s">
        <v>8</v>
      </c>
      <c r="F3" s="95" t="s">
        <v>9</v>
      </c>
      <c r="G3" s="179"/>
      <c r="H3" s="95" t="s">
        <v>10</v>
      </c>
      <c r="I3" s="95" t="s">
        <v>11</v>
      </c>
      <c r="J3" s="95" t="s">
        <v>12</v>
      </c>
      <c r="K3" s="95" t="s">
        <v>13</v>
      </c>
      <c r="L3" s="95" t="s">
        <v>14</v>
      </c>
      <c r="M3" s="95" t="s">
        <v>15</v>
      </c>
      <c r="N3" s="95" t="s">
        <v>16</v>
      </c>
      <c r="O3" s="95" t="s">
        <v>17</v>
      </c>
    </row>
    <row r="4" spans="1:15" x14ac:dyDescent="0.25">
      <c r="A4" s="65">
        <v>1</v>
      </c>
      <c r="B4" s="95">
        <v>2</v>
      </c>
      <c r="C4" s="9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5" ht="15.75" x14ac:dyDescent="0.25">
      <c r="A5" s="170" t="s">
        <v>18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5.75" x14ac:dyDescent="0.25">
      <c r="A6" s="171" t="s">
        <v>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ht="47.25" customHeight="1" x14ac:dyDescent="0.25">
      <c r="A7" s="66">
        <v>182</v>
      </c>
      <c r="B7" s="67" t="s">
        <v>84</v>
      </c>
      <c r="C7" s="66">
        <v>200</v>
      </c>
      <c r="D7" s="66">
        <v>3.09</v>
      </c>
      <c r="E7" s="66">
        <v>5.07</v>
      </c>
      <c r="F7" s="66">
        <v>32.090000000000003</v>
      </c>
      <c r="G7" s="66">
        <v>177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</row>
    <row r="8" spans="1:15" ht="34.5" customHeight="1" x14ac:dyDescent="0.25">
      <c r="A8" s="68"/>
      <c r="B8" s="68" t="s">
        <v>116</v>
      </c>
      <c r="C8" s="69" t="s">
        <v>91</v>
      </c>
      <c r="D8" s="68">
        <v>2.4700000000000002</v>
      </c>
      <c r="E8" s="68">
        <v>0.87</v>
      </c>
      <c r="F8" s="68">
        <v>16.75</v>
      </c>
      <c r="G8" s="68">
        <v>85.77</v>
      </c>
      <c r="H8" s="70">
        <v>0.04</v>
      </c>
      <c r="I8" s="70">
        <v>0</v>
      </c>
      <c r="J8" s="70">
        <v>0</v>
      </c>
      <c r="K8" s="70">
        <v>0</v>
      </c>
      <c r="L8" s="71">
        <v>8</v>
      </c>
      <c r="M8" s="71">
        <v>26</v>
      </c>
      <c r="N8" s="71">
        <v>5.6</v>
      </c>
      <c r="O8" s="71">
        <v>0.36</v>
      </c>
    </row>
    <row r="9" spans="1:15" ht="15" customHeight="1" x14ac:dyDescent="0.25">
      <c r="A9" s="68">
        <v>14</v>
      </c>
      <c r="B9" s="68" t="s">
        <v>20</v>
      </c>
      <c r="C9" s="68">
        <v>10</v>
      </c>
      <c r="D9" s="72">
        <v>0.08</v>
      </c>
      <c r="E9" s="72">
        <v>7.25</v>
      </c>
      <c r="F9" s="72">
        <v>0.13</v>
      </c>
      <c r="G9" s="72">
        <v>66</v>
      </c>
      <c r="H9" s="70">
        <v>0</v>
      </c>
      <c r="I9" s="70">
        <v>0</v>
      </c>
      <c r="J9" s="70">
        <v>40</v>
      </c>
      <c r="K9" s="70">
        <v>0</v>
      </c>
      <c r="L9" s="71">
        <v>2.4</v>
      </c>
      <c r="M9" s="71">
        <v>3</v>
      </c>
      <c r="N9" s="71">
        <v>0</v>
      </c>
      <c r="O9" s="71">
        <v>0.02</v>
      </c>
    </row>
    <row r="10" spans="1:15" ht="15.75" x14ac:dyDescent="0.25">
      <c r="A10" s="66">
        <v>376</v>
      </c>
      <c r="B10" s="66" t="s">
        <v>23</v>
      </c>
      <c r="C10" s="73" t="s">
        <v>92</v>
      </c>
      <c r="D10" s="74">
        <v>0.2</v>
      </c>
      <c r="E10" s="74">
        <v>0</v>
      </c>
      <c r="F10" s="74">
        <v>14</v>
      </c>
      <c r="G10" s="74">
        <v>28</v>
      </c>
      <c r="H10" s="75">
        <v>0</v>
      </c>
      <c r="I10" s="66">
        <v>0</v>
      </c>
      <c r="J10" s="66">
        <v>0</v>
      </c>
      <c r="K10" s="66">
        <v>0</v>
      </c>
      <c r="L10" s="66">
        <v>6</v>
      </c>
      <c r="M10" s="66">
        <v>0</v>
      </c>
      <c r="N10" s="66">
        <v>0</v>
      </c>
      <c r="O10" s="66">
        <v>0.4</v>
      </c>
    </row>
    <row r="11" spans="1:15" ht="15.75" x14ac:dyDescent="0.25">
      <c r="A11" s="66"/>
      <c r="B11" s="77" t="s">
        <v>24</v>
      </c>
      <c r="C11" s="78">
        <v>450</v>
      </c>
      <c r="D11" s="79">
        <f t="shared" ref="D11:O11" si="0">SUM(D7:D10)</f>
        <v>5.8400000000000007</v>
      </c>
      <c r="E11" s="79">
        <f t="shared" si="0"/>
        <v>13.190000000000001</v>
      </c>
      <c r="F11" s="79">
        <f t="shared" si="0"/>
        <v>62.970000000000006</v>
      </c>
      <c r="G11" s="79">
        <f t="shared" si="0"/>
        <v>356.77</v>
      </c>
      <c r="H11" s="94">
        <f t="shared" si="0"/>
        <v>0.04</v>
      </c>
      <c r="I11" s="94">
        <f t="shared" si="0"/>
        <v>0</v>
      </c>
      <c r="J11" s="94">
        <f t="shared" si="0"/>
        <v>40</v>
      </c>
      <c r="K11" s="94">
        <f t="shared" si="0"/>
        <v>0</v>
      </c>
      <c r="L11" s="94">
        <f t="shared" si="0"/>
        <v>16.399999999999999</v>
      </c>
      <c r="M11" s="94">
        <f t="shared" si="0"/>
        <v>29</v>
      </c>
      <c r="N11" s="94">
        <f t="shared" si="0"/>
        <v>5.6</v>
      </c>
      <c r="O11" s="94">
        <f t="shared" si="0"/>
        <v>0.78</v>
      </c>
    </row>
    <row r="12" spans="1:15" ht="15.75" x14ac:dyDescent="0.25">
      <c r="A12" s="171" t="s">
        <v>59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</row>
    <row r="13" spans="1:15" ht="19.5" customHeight="1" x14ac:dyDescent="0.25">
      <c r="A13" s="68"/>
      <c r="B13" s="80" t="s">
        <v>81</v>
      </c>
      <c r="C13" s="68">
        <v>200</v>
      </c>
      <c r="D13" s="68">
        <v>1</v>
      </c>
      <c r="E13" s="68">
        <v>0</v>
      </c>
      <c r="F13" s="68">
        <v>20.2</v>
      </c>
      <c r="G13" s="68">
        <v>84.8</v>
      </c>
      <c r="H13" s="68">
        <v>0</v>
      </c>
      <c r="I13" s="68">
        <v>6</v>
      </c>
      <c r="J13" s="68">
        <v>0</v>
      </c>
      <c r="K13" s="68">
        <v>0</v>
      </c>
      <c r="L13" s="81">
        <v>18.66</v>
      </c>
      <c r="M13" s="81">
        <v>13.33</v>
      </c>
      <c r="N13" s="81">
        <v>0</v>
      </c>
      <c r="O13" s="81">
        <v>3.73</v>
      </c>
    </row>
    <row r="14" spans="1:15" ht="15.75" x14ac:dyDescent="0.25">
      <c r="A14" s="66"/>
      <c r="B14" s="77" t="s">
        <v>24</v>
      </c>
      <c r="C14" s="78">
        <v>200</v>
      </c>
      <c r="D14" s="94">
        <f t="shared" ref="D14:O14" si="1">SUM(D13)</f>
        <v>1</v>
      </c>
      <c r="E14" s="94">
        <f t="shared" si="1"/>
        <v>0</v>
      </c>
      <c r="F14" s="94">
        <f t="shared" si="1"/>
        <v>20.2</v>
      </c>
      <c r="G14" s="94">
        <f t="shared" si="1"/>
        <v>84.8</v>
      </c>
      <c r="H14" s="94">
        <f t="shared" si="1"/>
        <v>0</v>
      </c>
      <c r="I14" s="94">
        <f t="shared" si="1"/>
        <v>6</v>
      </c>
      <c r="J14" s="94">
        <f t="shared" si="1"/>
        <v>0</v>
      </c>
      <c r="K14" s="94">
        <f t="shared" si="1"/>
        <v>0</v>
      </c>
      <c r="L14" s="94">
        <f t="shared" si="1"/>
        <v>18.66</v>
      </c>
      <c r="M14" s="94">
        <f t="shared" si="1"/>
        <v>13.33</v>
      </c>
      <c r="N14" s="94">
        <f t="shared" si="1"/>
        <v>0</v>
      </c>
      <c r="O14" s="94">
        <f t="shared" si="1"/>
        <v>3.73</v>
      </c>
    </row>
    <row r="15" spans="1:15" ht="15.75" x14ac:dyDescent="0.25">
      <c r="A15" s="171" t="s">
        <v>60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</row>
    <row r="16" spans="1:15" ht="15.75" x14ac:dyDescent="0.25">
      <c r="A16" s="66">
        <v>231</v>
      </c>
      <c r="B16" s="66" t="s">
        <v>61</v>
      </c>
      <c r="C16" s="66">
        <v>50</v>
      </c>
      <c r="D16" s="82">
        <v>1.0329999999999999</v>
      </c>
      <c r="E16" s="82">
        <v>1.62</v>
      </c>
      <c r="F16" s="82">
        <v>4.72</v>
      </c>
      <c r="G16" s="82">
        <v>37.57</v>
      </c>
      <c r="H16" s="66">
        <v>0</v>
      </c>
      <c r="I16" s="66">
        <v>8.58</v>
      </c>
      <c r="J16" s="66">
        <v>0</v>
      </c>
      <c r="K16" s="66">
        <v>0</v>
      </c>
      <c r="L16" s="66">
        <v>27.73</v>
      </c>
      <c r="M16" s="66">
        <v>0</v>
      </c>
      <c r="N16" s="66">
        <v>10.33</v>
      </c>
      <c r="O16" s="66">
        <v>0</v>
      </c>
    </row>
    <row r="17" spans="1:15" ht="48" customHeight="1" x14ac:dyDescent="0.25">
      <c r="A17" s="66">
        <v>36</v>
      </c>
      <c r="B17" s="83" t="s">
        <v>95</v>
      </c>
      <c r="C17" s="66" t="s">
        <v>126</v>
      </c>
      <c r="D17" s="66">
        <v>12.96</v>
      </c>
      <c r="E17" s="66">
        <v>8.48</v>
      </c>
      <c r="F17" s="66">
        <v>10.96</v>
      </c>
      <c r="G17" s="66">
        <v>182.75</v>
      </c>
      <c r="H17" s="66">
        <v>0</v>
      </c>
      <c r="I17" s="66">
        <v>7.9</v>
      </c>
      <c r="J17" s="66">
        <v>1</v>
      </c>
      <c r="K17" s="66">
        <v>0</v>
      </c>
      <c r="L17" s="66">
        <v>32.700000000000003</v>
      </c>
      <c r="M17" s="66">
        <v>0</v>
      </c>
      <c r="N17" s="66">
        <v>38.369999999999997</v>
      </c>
      <c r="O17" s="66">
        <v>1.73</v>
      </c>
    </row>
    <row r="18" spans="1:15" ht="45.75" x14ac:dyDescent="0.25">
      <c r="A18" s="66"/>
      <c r="B18" s="83" t="s">
        <v>117</v>
      </c>
      <c r="C18" s="66" t="s">
        <v>118</v>
      </c>
      <c r="D18" s="66">
        <v>16</v>
      </c>
      <c r="E18" s="66">
        <v>3.2</v>
      </c>
      <c r="F18" s="66">
        <v>4.5999999999999996</v>
      </c>
      <c r="G18" s="66">
        <v>113.54</v>
      </c>
      <c r="H18" s="66"/>
      <c r="I18" s="66"/>
      <c r="J18" s="66"/>
      <c r="K18" s="66"/>
      <c r="L18" s="66"/>
      <c r="M18" s="66"/>
      <c r="N18" s="66"/>
      <c r="O18" s="66"/>
    </row>
    <row r="19" spans="1:15" ht="33.75" customHeight="1" x14ac:dyDescent="0.25">
      <c r="A19" s="66">
        <v>125</v>
      </c>
      <c r="B19" s="83" t="s">
        <v>119</v>
      </c>
      <c r="C19" s="66">
        <v>150</v>
      </c>
      <c r="D19" s="66">
        <v>3.1</v>
      </c>
      <c r="E19" s="66">
        <v>6.99</v>
      </c>
      <c r="F19" s="66">
        <v>20.84</v>
      </c>
      <c r="G19" s="66">
        <v>166.96</v>
      </c>
      <c r="H19" s="66">
        <v>0</v>
      </c>
      <c r="I19" s="66">
        <v>21.55</v>
      </c>
      <c r="J19" s="66">
        <v>0</v>
      </c>
      <c r="K19" s="66">
        <v>0</v>
      </c>
      <c r="L19" s="66">
        <v>27.33</v>
      </c>
      <c r="M19" s="66">
        <v>0</v>
      </c>
      <c r="N19" s="66">
        <v>31.16</v>
      </c>
      <c r="O19" s="66">
        <v>1.33</v>
      </c>
    </row>
    <row r="20" spans="1:15" ht="21" customHeight="1" x14ac:dyDescent="0.25">
      <c r="A20" s="68"/>
      <c r="B20" s="87" t="s">
        <v>21</v>
      </c>
      <c r="C20" s="69" t="s">
        <v>91</v>
      </c>
      <c r="D20" s="68">
        <v>2.4700000000000002</v>
      </c>
      <c r="E20" s="68">
        <v>0.87</v>
      </c>
      <c r="F20" s="68">
        <v>16.75</v>
      </c>
      <c r="G20" s="68">
        <v>85.77</v>
      </c>
      <c r="H20" s="70">
        <v>0.04</v>
      </c>
      <c r="I20" s="70">
        <v>0</v>
      </c>
      <c r="J20" s="70">
        <v>0</v>
      </c>
      <c r="K20" s="70">
        <v>0</v>
      </c>
      <c r="L20" s="71">
        <v>8</v>
      </c>
      <c r="M20" s="71">
        <v>26</v>
      </c>
      <c r="N20" s="71">
        <v>5.6</v>
      </c>
      <c r="O20" s="71">
        <v>0.36</v>
      </c>
    </row>
    <row r="21" spans="1:15" ht="18.75" customHeight="1" x14ac:dyDescent="0.25">
      <c r="A21" s="68"/>
      <c r="B21" s="68" t="s">
        <v>25</v>
      </c>
      <c r="C21" s="68">
        <v>30</v>
      </c>
      <c r="D21" s="72">
        <v>2.6</v>
      </c>
      <c r="E21" s="72">
        <v>1</v>
      </c>
      <c r="F21" s="72">
        <v>12.8</v>
      </c>
      <c r="G21" s="72">
        <v>77.7</v>
      </c>
      <c r="H21" s="70">
        <v>8.6999999999999993</v>
      </c>
      <c r="I21" s="70">
        <v>0.1</v>
      </c>
      <c r="J21" s="70">
        <v>0</v>
      </c>
      <c r="K21" s="70">
        <v>0.7</v>
      </c>
      <c r="L21" s="71">
        <v>2.2000000000000002</v>
      </c>
      <c r="M21" s="71">
        <v>3</v>
      </c>
      <c r="N21" s="71">
        <v>0</v>
      </c>
      <c r="O21" s="71">
        <v>4.7</v>
      </c>
    </row>
    <row r="22" spans="1:15" ht="30" customHeight="1" x14ac:dyDescent="0.25">
      <c r="A22" s="66">
        <v>354</v>
      </c>
      <c r="B22" s="83" t="s">
        <v>63</v>
      </c>
      <c r="C22" s="73" t="s">
        <v>115</v>
      </c>
      <c r="D22" s="82">
        <v>0.11</v>
      </c>
      <c r="E22" s="82">
        <v>0.12</v>
      </c>
      <c r="F22" s="82">
        <v>25.1</v>
      </c>
      <c r="G22" s="82">
        <v>119.2</v>
      </c>
      <c r="H22" s="75">
        <v>0</v>
      </c>
      <c r="I22" s="66">
        <v>1.83</v>
      </c>
      <c r="J22" s="66">
        <v>0</v>
      </c>
      <c r="K22" s="66">
        <v>0</v>
      </c>
      <c r="L22" s="66">
        <v>11.46</v>
      </c>
      <c r="M22" s="66">
        <v>0</v>
      </c>
      <c r="N22" s="66">
        <v>3.64</v>
      </c>
      <c r="O22" s="66">
        <v>0.56999999999999995</v>
      </c>
    </row>
    <row r="23" spans="1:15" ht="15.75" x14ac:dyDescent="0.25">
      <c r="A23" s="66"/>
      <c r="B23" s="77" t="s">
        <v>24</v>
      </c>
      <c r="C23" s="78">
        <v>780</v>
      </c>
      <c r="D23" s="79">
        <f t="shared" ref="D23:O23" si="2">SUM(D16:D22)</f>
        <v>38.273000000000003</v>
      </c>
      <c r="E23" s="79">
        <f t="shared" si="2"/>
        <v>22.28</v>
      </c>
      <c r="F23" s="79">
        <f t="shared" si="2"/>
        <v>95.77000000000001</v>
      </c>
      <c r="G23" s="79">
        <f t="shared" si="2"/>
        <v>783.49000000000012</v>
      </c>
      <c r="H23" s="94">
        <f t="shared" si="2"/>
        <v>8.7399999999999984</v>
      </c>
      <c r="I23" s="94">
        <f t="shared" si="2"/>
        <v>39.96</v>
      </c>
      <c r="J23" s="94">
        <f t="shared" si="2"/>
        <v>1</v>
      </c>
      <c r="K23" s="94">
        <f t="shared" si="2"/>
        <v>0.7</v>
      </c>
      <c r="L23" s="94">
        <f t="shared" si="2"/>
        <v>109.42000000000002</v>
      </c>
      <c r="M23" s="94">
        <f t="shared" si="2"/>
        <v>29</v>
      </c>
      <c r="N23" s="94">
        <f t="shared" si="2"/>
        <v>89.1</v>
      </c>
      <c r="O23" s="94">
        <f t="shared" si="2"/>
        <v>8.6900000000000013</v>
      </c>
    </row>
    <row r="24" spans="1:15" ht="15.75" x14ac:dyDescent="0.25">
      <c r="A24" s="173" t="s">
        <v>64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5"/>
    </row>
    <row r="25" spans="1:15" ht="15.75" x14ac:dyDescent="0.25">
      <c r="A25" s="66"/>
      <c r="B25" s="66" t="s">
        <v>120</v>
      </c>
      <c r="C25" s="66" t="s">
        <v>76</v>
      </c>
      <c r="D25" s="84">
        <v>4.5</v>
      </c>
      <c r="E25" s="84">
        <v>7.08</v>
      </c>
      <c r="F25" s="84">
        <v>44.94</v>
      </c>
      <c r="G25" s="84">
        <v>250.26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</row>
    <row r="26" spans="1:15" ht="30.75" x14ac:dyDescent="0.25">
      <c r="A26" s="66">
        <v>379</v>
      </c>
      <c r="B26" s="83" t="s">
        <v>29</v>
      </c>
      <c r="C26" s="73">
        <v>200</v>
      </c>
      <c r="D26" s="82">
        <v>3.17</v>
      </c>
      <c r="E26" s="82">
        <v>2.68</v>
      </c>
      <c r="F26" s="82">
        <v>15.9</v>
      </c>
      <c r="G26" s="85">
        <v>100.6</v>
      </c>
      <c r="H26" s="82">
        <v>0</v>
      </c>
      <c r="I26" s="82">
        <v>1.3</v>
      </c>
      <c r="J26" s="82">
        <v>0</v>
      </c>
      <c r="K26" s="82"/>
      <c r="L26" s="82">
        <v>125.78</v>
      </c>
      <c r="M26" s="82">
        <v>0</v>
      </c>
      <c r="N26" s="82">
        <v>14</v>
      </c>
      <c r="O26" s="82">
        <v>0.13</v>
      </c>
    </row>
    <row r="27" spans="1:15" ht="15.75" x14ac:dyDescent="0.25">
      <c r="A27" s="66"/>
      <c r="B27" s="77" t="s">
        <v>24</v>
      </c>
      <c r="C27" s="78">
        <f t="shared" ref="C27:O27" si="3">SUM(C25:C26)</f>
        <v>200</v>
      </c>
      <c r="D27" s="79">
        <f t="shared" si="3"/>
        <v>7.67</v>
      </c>
      <c r="E27" s="79">
        <f t="shared" si="3"/>
        <v>9.76</v>
      </c>
      <c r="F27" s="79">
        <f t="shared" si="3"/>
        <v>60.839999999999996</v>
      </c>
      <c r="G27" s="79">
        <f t="shared" si="3"/>
        <v>350.86</v>
      </c>
      <c r="H27" s="79">
        <f t="shared" si="3"/>
        <v>0</v>
      </c>
      <c r="I27" s="79">
        <f t="shared" si="3"/>
        <v>1.3</v>
      </c>
      <c r="J27" s="79">
        <f t="shared" si="3"/>
        <v>0</v>
      </c>
      <c r="K27" s="79">
        <f t="shared" si="3"/>
        <v>0</v>
      </c>
      <c r="L27" s="79">
        <f t="shared" si="3"/>
        <v>125.78</v>
      </c>
      <c r="M27" s="79">
        <f t="shared" si="3"/>
        <v>0</v>
      </c>
      <c r="N27" s="79">
        <f t="shared" si="3"/>
        <v>14</v>
      </c>
      <c r="O27" s="79">
        <f t="shared" si="3"/>
        <v>0.13</v>
      </c>
    </row>
    <row r="28" spans="1:15" ht="15.75" x14ac:dyDescent="0.25">
      <c r="A28" s="66"/>
      <c r="B28" s="77" t="s">
        <v>27</v>
      </c>
      <c r="C28" s="94">
        <f>C11+C14+C23+C27</f>
        <v>1630</v>
      </c>
      <c r="D28" s="94">
        <f t="shared" ref="D28:O28" si="4">D11+D14+D23+D27</f>
        <v>52.783000000000008</v>
      </c>
      <c r="E28" s="94">
        <f t="shared" si="4"/>
        <v>45.23</v>
      </c>
      <c r="F28" s="94">
        <f t="shared" si="4"/>
        <v>239.78</v>
      </c>
      <c r="G28" s="94">
        <f t="shared" si="4"/>
        <v>1575.92</v>
      </c>
      <c r="H28" s="94">
        <f t="shared" si="4"/>
        <v>8.7799999999999976</v>
      </c>
      <c r="I28" s="94">
        <f t="shared" si="4"/>
        <v>47.26</v>
      </c>
      <c r="J28" s="94">
        <f t="shared" si="4"/>
        <v>41</v>
      </c>
      <c r="K28" s="94">
        <f t="shared" si="4"/>
        <v>0.7</v>
      </c>
      <c r="L28" s="94">
        <f t="shared" si="4"/>
        <v>270.26</v>
      </c>
      <c r="M28" s="94">
        <f t="shared" si="4"/>
        <v>71.33</v>
      </c>
      <c r="N28" s="94">
        <f t="shared" si="4"/>
        <v>108.69999999999999</v>
      </c>
      <c r="O28" s="94">
        <f t="shared" si="4"/>
        <v>13.330000000000002</v>
      </c>
    </row>
    <row r="29" spans="1:15" ht="15.75" x14ac:dyDescent="0.25">
      <c r="A29" s="170" t="s">
        <v>26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</row>
    <row r="30" spans="1:15" ht="15.75" x14ac:dyDescent="0.25">
      <c r="A30" s="142" t="s">
        <v>19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</row>
    <row r="31" spans="1:15" x14ac:dyDescent="0.25">
      <c r="A31" s="86">
        <v>1</v>
      </c>
      <c r="B31" s="70">
        <v>2</v>
      </c>
      <c r="C31" s="70">
        <v>3</v>
      </c>
      <c r="D31" s="86">
        <v>4</v>
      </c>
      <c r="E31" s="86">
        <v>5</v>
      </c>
      <c r="F31" s="86">
        <v>6</v>
      </c>
      <c r="G31" s="86">
        <v>7</v>
      </c>
      <c r="H31" s="86">
        <v>8</v>
      </c>
      <c r="I31" s="86">
        <v>9</v>
      </c>
      <c r="J31" s="86">
        <v>10</v>
      </c>
      <c r="K31" s="86">
        <v>11</v>
      </c>
      <c r="L31" s="86">
        <v>12</v>
      </c>
      <c r="M31" s="86">
        <v>13</v>
      </c>
      <c r="N31" s="86">
        <v>14</v>
      </c>
      <c r="O31" s="86">
        <v>15</v>
      </c>
    </row>
    <row r="32" spans="1:15" ht="43.5" customHeight="1" x14ac:dyDescent="0.25">
      <c r="A32" s="66">
        <v>181</v>
      </c>
      <c r="B32" s="83" t="s">
        <v>66</v>
      </c>
      <c r="C32" s="66">
        <v>200</v>
      </c>
      <c r="D32" s="66">
        <v>6.11</v>
      </c>
      <c r="E32" s="66">
        <v>10.72</v>
      </c>
      <c r="F32" s="66">
        <v>32.380000000000003</v>
      </c>
      <c r="G32" s="66">
        <v>251</v>
      </c>
      <c r="H32" s="66">
        <v>0</v>
      </c>
      <c r="I32" s="66">
        <v>1.17</v>
      </c>
      <c r="J32" s="66">
        <v>0</v>
      </c>
      <c r="K32" s="66">
        <v>0</v>
      </c>
      <c r="L32" s="66">
        <v>133.77000000000001</v>
      </c>
      <c r="M32" s="66">
        <v>20.3</v>
      </c>
      <c r="N32" s="66">
        <v>0</v>
      </c>
      <c r="O32" s="66">
        <v>0.47</v>
      </c>
    </row>
    <row r="33" spans="1:15" ht="22.5" customHeight="1" x14ac:dyDescent="0.25">
      <c r="A33" s="68"/>
      <c r="B33" s="87" t="s">
        <v>21</v>
      </c>
      <c r="C33" s="69" t="s">
        <v>91</v>
      </c>
      <c r="D33" s="68">
        <v>2.4700000000000002</v>
      </c>
      <c r="E33" s="68">
        <v>0.87</v>
      </c>
      <c r="F33" s="68">
        <v>16.75</v>
      </c>
      <c r="G33" s="68">
        <v>85.77</v>
      </c>
      <c r="H33" s="70">
        <v>0.04</v>
      </c>
      <c r="I33" s="70">
        <v>0</v>
      </c>
      <c r="J33" s="70">
        <v>0</v>
      </c>
      <c r="K33" s="70">
        <v>0</v>
      </c>
      <c r="L33" s="71">
        <v>8</v>
      </c>
      <c r="M33" s="71">
        <v>26</v>
      </c>
      <c r="N33" s="71">
        <v>5.6</v>
      </c>
      <c r="O33" s="71">
        <v>0.36</v>
      </c>
    </row>
    <row r="34" spans="1:15" ht="18.75" customHeight="1" x14ac:dyDescent="0.25">
      <c r="A34" s="68">
        <v>14</v>
      </c>
      <c r="B34" s="68" t="s">
        <v>20</v>
      </c>
      <c r="C34" s="68">
        <v>10</v>
      </c>
      <c r="D34" s="68">
        <v>0.08</v>
      </c>
      <c r="E34" s="68">
        <v>7.25</v>
      </c>
      <c r="F34" s="68">
        <v>0.13</v>
      </c>
      <c r="G34" s="68">
        <v>66</v>
      </c>
      <c r="H34" s="70">
        <v>0</v>
      </c>
      <c r="I34" s="70">
        <v>0</v>
      </c>
      <c r="J34" s="70">
        <v>40</v>
      </c>
      <c r="K34" s="70">
        <v>0</v>
      </c>
      <c r="L34" s="71">
        <v>2.4</v>
      </c>
      <c r="M34" s="71">
        <v>3</v>
      </c>
      <c r="N34" s="71">
        <v>0</v>
      </c>
      <c r="O34" s="71">
        <v>0.02</v>
      </c>
    </row>
    <row r="35" spans="1:15" ht="21.75" customHeight="1" x14ac:dyDescent="0.25">
      <c r="A35" s="68">
        <v>15</v>
      </c>
      <c r="B35" s="68" t="s">
        <v>22</v>
      </c>
      <c r="C35" s="68">
        <v>10</v>
      </c>
      <c r="D35" s="72">
        <v>2.2599999999999998</v>
      </c>
      <c r="E35" s="72">
        <v>2.93</v>
      </c>
      <c r="F35" s="72">
        <v>0</v>
      </c>
      <c r="G35" s="72">
        <v>36</v>
      </c>
      <c r="H35" s="88">
        <v>0.01</v>
      </c>
      <c r="I35" s="88">
        <v>7.0000000000000007E-2</v>
      </c>
      <c r="J35" s="88">
        <v>26</v>
      </c>
      <c r="K35" s="70">
        <v>0</v>
      </c>
      <c r="L35" s="89">
        <v>88</v>
      </c>
      <c r="M35" s="89">
        <v>50</v>
      </c>
      <c r="N35" s="89">
        <v>3.5</v>
      </c>
      <c r="O35" s="89">
        <v>0.1</v>
      </c>
    </row>
    <row r="36" spans="1:15" ht="15.75" x14ac:dyDescent="0.25">
      <c r="A36" s="90">
        <v>376</v>
      </c>
      <c r="B36" s="90" t="s">
        <v>23</v>
      </c>
      <c r="C36" s="66" t="s">
        <v>92</v>
      </c>
      <c r="D36" s="74">
        <v>0.2</v>
      </c>
      <c r="E36" s="74">
        <v>0</v>
      </c>
      <c r="F36" s="74">
        <v>14</v>
      </c>
      <c r="G36" s="74">
        <v>28</v>
      </c>
      <c r="H36" s="66">
        <v>0</v>
      </c>
      <c r="I36" s="66">
        <v>0</v>
      </c>
      <c r="J36" s="66">
        <v>0</v>
      </c>
      <c r="K36" s="66">
        <v>0</v>
      </c>
      <c r="L36" s="66">
        <v>6</v>
      </c>
      <c r="M36" s="66">
        <v>0</v>
      </c>
      <c r="N36" s="66">
        <v>0</v>
      </c>
      <c r="O36" s="66">
        <v>0.4</v>
      </c>
    </row>
    <row r="37" spans="1:15" ht="15.75" x14ac:dyDescent="0.25">
      <c r="A37" s="66"/>
      <c r="B37" s="77" t="s">
        <v>24</v>
      </c>
      <c r="C37" s="78">
        <v>460</v>
      </c>
      <c r="D37" s="79">
        <f t="shared" ref="D37:O37" si="5">SUM(D32:D36)</f>
        <v>11.12</v>
      </c>
      <c r="E37" s="79">
        <f t="shared" si="5"/>
        <v>21.77</v>
      </c>
      <c r="F37" s="79">
        <f t="shared" si="5"/>
        <v>63.260000000000005</v>
      </c>
      <c r="G37" s="79">
        <f t="shared" si="5"/>
        <v>466.77</v>
      </c>
      <c r="H37" s="79">
        <f t="shared" si="5"/>
        <v>0.05</v>
      </c>
      <c r="I37" s="79">
        <f t="shared" si="5"/>
        <v>1.24</v>
      </c>
      <c r="J37" s="79">
        <f t="shared" si="5"/>
        <v>66</v>
      </c>
      <c r="K37" s="94">
        <f t="shared" si="5"/>
        <v>0</v>
      </c>
      <c r="L37" s="79">
        <f t="shared" si="5"/>
        <v>238.17000000000002</v>
      </c>
      <c r="M37" s="79">
        <f t="shared" si="5"/>
        <v>99.3</v>
      </c>
      <c r="N37" s="79">
        <f t="shared" si="5"/>
        <v>9.1</v>
      </c>
      <c r="O37" s="79">
        <f t="shared" si="5"/>
        <v>1.35</v>
      </c>
    </row>
    <row r="38" spans="1:15" ht="15.75" x14ac:dyDescent="0.25">
      <c r="A38" s="171" t="s">
        <v>59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</row>
    <row r="39" spans="1:15" x14ac:dyDescent="0.25">
      <c r="A39" s="68"/>
      <c r="B39" s="80" t="s">
        <v>81</v>
      </c>
      <c r="C39" s="68">
        <v>200</v>
      </c>
      <c r="D39" s="68">
        <v>1</v>
      </c>
      <c r="E39" s="68">
        <v>0</v>
      </c>
      <c r="F39" s="68">
        <v>20.2</v>
      </c>
      <c r="G39" s="68">
        <v>84.8</v>
      </c>
      <c r="H39" s="68">
        <v>0</v>
      </c>
      <c r="I39" s="68">
        <v>6</v>
      </c>
      <c r="J39" s="68">
        <v>0</v>
      </c>
      <c r="K39" s="68">
        <v>0</v>
      </c>
      <c r="L39" s="81">
        <v>18.66</v>
      </c>
      <c r="M39" s="81">
        <v>13.33</v>
      </c>
      <c r="N39" s="81">
        <v>0</v>
      </c>
      <c r="O39" s="81">
        <v>3.73</v>
      </c>
    </row>
    <row r="40" spans="1:15" ht="15.75" x14ac:dyDescent="0.25">
      <c r="A40" s="66"/>
      <c r="B40" s="77" t="s">
        <v>24</v>
      </c>
      <c r="C40" s="78">
        <v>200</v>
      </c>
      <c r="D40" s="94">
        <f t="shared" ref="D40:O40" si="6">SUM(D39)</f>
        <v>1</v>
      </c>
      <c r="E40" s="94">
        <f t="shared" si="6"/>
        <v>0</v>
      </c>
      <c r="F40" s="94">
        <f t="shared" si="6"/>
        <v>20.2</v>
      </c>
      <c r="G40" s="94">
        <f t="shared" si="6"/>
        <v>84.8</v>
      </c>
      <c r="H40" s="94">
        <f t="shared" si="6"/>
        <v>0</v>
      </c>
      <c r="I40" s="94">
        <f t="shared" si="6"/>
        <v>6</v>
      </c>
      <c r="J40" s="94">
        <f t="shared" si="6"/>
        <v>0</v>
      </c>
      <c r="K40" s="94">
        <f t="shared" si="6"/>
        <v>0</v>
      </c>
      <c r="L40" s="94">
        <f t="shared" si="6"/>
        <v>18.66</v>
      </c>
      <c r="M40" s="94">
        <f t="shared" si="6"/>
        <v>13.33</v>
      </c>
      <c r="N40" s="94">
        <f t="shared" si="6"/>
        <v>0</v>
      </c>
      <c r="O40" s="94">
        <f t="shared" si="6"/>
        <v>3.73</v>
      </c>
    </row>
    <row r="41" spans="1:15" ht="15.75" x14ac:dyDescent="0.25">
      <c r="A41" s="171" t="s">
        <v>60</v>
      </c>
      <c r="B41" s="171"/>
      <c r="C41" s="171"/>
      <c r="D41" s="172"/>
      <c r="E41" s="172"/>
      <c r="F41" s="172"/>
      <c r="G41" s="172"/>
      <c r="H41" s="172"/>
      <c r="I41" s="172"/>
      <c r="J41" s="172"/>
      <c r="K41" s="171"/>
      <c r="L41" s="172"/>
      <c r="M41" s="172"/>
      <c r="N41" s="172"/>
      <c r="O41" s="172"/>
    </row>
    <row r="42" spans="1:15" ht="15.75" x14ac:dyDescent="0.25">
      <c r="A42" s="66">
        <v>75</v>
      </c>
      <c r="B42" s="66" t="s">
        <v>70</v>
      </c>
      <c r="C42" s="73">
        <v>50</v>
      </c>
      <c r="D42" s="82">
        <v>0.88</v>
      </c>
      <c r="E42" s="82">
        <v>4.03</v>
      </c>
      <c r="F42" s="82">
        <v>5.04</v>
      </c>
      <c r="G42" s="82">
        <v>61.1</v>
      </c>
      <c r="H42" s="82">
        <v>2.5000000000000001E-2</v>
      </c>
      <c r="I42" s="82">
        <v>5.33</v>
      </c>
      <c r="J42" s="82">
        <v>0</v>
      </c>
      <c r="K42" s="66">
        <v>0</v>
      </c>
      <c r="L42" s="82">
        <v>16.75</v>
      </c>
      <c r="M42" s="82">
        <v>0</v>
      </c>
      <c r="N42" s="82">
        <v>0</v>
      </c>
      <c r="O42" s="82">
        <v>0.66</v>
      </c>
    </row>
    <row r="43" spans="1:15" ht="30.75" x14ac:dyDescent="0.25">
      <c r="A43" s="66">
        <v>84</v>
      </c>
      <c r="B43" s="83" t="s">
        <v>62</v>
      </c>
      <c r="C43" s="66">
        <v>250</v>
      </c>
      <c r="D43" s="66">
        <v>8.16</v>
      </c>
      <c r="E43" s="66">
        <v>10.23</v>
      </c>
      <c r="F43" s="66">
        <v>14.79</v>
      </c>
      <c r="G43" s="66">
        <v>195.04</v>
      </c>
      <c r="H43" s="66">
        <v>0</v>
      </c>
      <c r="I43" s="66">
        <v>12.08</v>
      </c>
      <c r="J43" s="66">
        <v>0</v>
      </c>
      <c r="K43" s="66">
        <v>0</v>
      </c>
      <c r="L43" s="66">
        <v>65.92</v>
      </c>
      <c r="M43" s="66">
        <v>0</v>
      </c>
      <c r="N43" s="66">
        <v>35.35</v>
      </c>
      <c r="O43" s="66">
        <v>2.1800000000000002</v>
      </c>
    </row>
    <row r="44" spans="1:15" ht="33" customHeight="1" x14ac:dyDescent="0.25">
      <c r="A44" s="66">
        <v>103</v>
      </c>
      <c r="B44" s="83" t="s">
        <v>68</v>
      </c>
      <c r="C44" s="66">
        <v>250</v>
      </c>
      <c r="D44" s="90">
        <v>7.66</v>
      </c>
      <c r="E44" s="90">
        <v>8.58</v>
      </c>
      <c r="F44" s="90">
        <v>17.14</v>
      </c>
      <c r="G44" s="90">
        <v>176.42</v>
      </c>
      <c r="H44" s="90">
        <v>0</v>
      </c>
      <c r="I44" s="90">
        <v>8.56</v>
      </c>
      <c r="J44" s="90">
        <v>0</v>
      </c>
      <c r="K44" s="66">
        <v>0</v>
      </c>
      <c r="L44" s="90">
        <v>25.04</v>
      </c>
      <c r="M44" s="90">
        <v>0</v>
      </c>
      <c r="N44" s="90">
        <v>27.44</v>
      </c>
      <c r="O44" s="90">
        <v>1.1000000000000001</v>
      </c>
    </row>
    <row r="45" spans="1:15" ht="60.75" x14ac:dyDescent="0.25">
      <c r="A45" s="66" t="s">
        <v>125</v>
      </c>
      <c r="B45" s="83" t="s">
        <v>96</v>
      </c>
      <c r="C45" s="66" t="s">
        <v>118</v>
      </c>
      <c r="D45" s="66">
        <v>13.69</v>
      </c>
      <c r="E45" s="66">
        <v>20.73</v>
      </c>
      <c r="F45" s="66">
        <v>13.62</v>
      </c>
      <c r="G45" s="66">
        <v>296.89999999999998</v>
      </c>
      <c r="H45" s="66">
        <v>34.520000000000003</v>
      </c>
      <c r="I45" s="66">
        <v>0</v>
      </c>
      <c r="J45" s="66">
        <v>44.63</v>
      </c>
      <c r="K45" s="66">
        <v>2.2400000000000002</v>
      </c>
      <c r="L45" s="66">
        <v>0</v>
      </c>
      <c r="M45" s="66">
        <v>0.28000000000000003</v>
      </c>
      <c r="N45" s="66">
        <v>0</v>
      </c>
      <c r="O45" s="66">
        <v>0</v>
      </c>
    </row>
    <row r="46" spans="1:15" ht="30.75" x14ac:dyDescent="0.25">
      <c r="A46" s="66">
        <v>302</v>
      </c>
      <c r="B46" s="83" t="s">
        <v>44</v>
      </c>
      <c r="C46" s="66">
        <v>150</v>
      </c>
      <c r="D46" s="66">
        <v>4.83</v>
      </c>
      <c r="E46" s="66">
        <v>5.84</v>
      </c>
      <c r="F46" s="66">
        <v>33.5</v>
      </c>
      <c r="G46" s="66">
        <v>215.84</v>
      </c>
      <c r="H46" s="66">
        <v>0.126</v>
      </c>
      <c r="I46" s="66">
        <v>0</v>
      </c>
      <c r="J46" s="66">
        <v>0</v>
      </c>
      <c r="K46" s="66">
        <v>0</v>
      </c>
      <c r="L46" s="66">
        <v>9.93</v>
      </c>
      <c r="M46" s="66">
        <v>39.17</v>
      </c>
      <c r="N46" s="66">
        <v>12.52</v>
      </c>
      <c r="O46" s="66">
        <v>0.64</v>
      </c>
    </row>
    <row r="47" spans="1:15" ht="19.5" customHeight="1" x14ac:dyDescent="0.25">
      <c r="A47" s="68"/>
      <c r="B47" s="87" t="s">
        <v>21</v>
      </c>
      <c r="C47" s="69" t="s">
        <v>91</v>
      </c>
      <c r="D47" s="68">
        <v>2.4700000000000002</v>
      </c>
      <c r="E47" s="68">
        <v>0.87</v>
      </c>
      <c r="F47" s="68">
        <v>16.75</v>
      </c>
      <c r="G47" s="68">
        <v>85.77</v>
      </c>
      <c r="H47" s="70">
        <v>0.04</v>
      </c>
      <c r="I47" s="70">
        <v>0</v>
      </c>
      <c r="J47" s="70">
        <v>0</v>
      </c>
      <c r="K47" s="70">
        <v>0</v>
      </c>
      <c r="L47" s="71">
        <v>8</v>
      </c>
      <c r="M47" s="71">
        <v>26</v>
      </c>
      <c r="N47" s="71">
        <v>5.6</v>
      </c>
      <c r="O47" s="71">
        <v>0.36</v>
      </c>
    </row>
    <row r="48" spans="1:15" ht="16.5" customHeight="1" x14ac:dyDescent="0.25">
      <c r="A48" s="68"/>
      <c r="B48" s="68" t="s">
        <v>25</v>
      </c>
      <c r="C48" s="68">
        <v>30</v>
      </c>
      <c r="D48" s="72">
        <v>2.6</v>
      </c>
      <c r="E48" s="72">
        <v>1</v>
      </c>
      <c r="F48" s="72">
        <v>12.8</v>
      </c>
      <c r="G48" s="72">
        <v>77.7</v>
      </c>
      <c r="H48" s="88">
        <v>8.6999999999999993</v>
      </c>
      <c r="I48" s="88">
        <v>0.1</v>
      </c>
      <c r="J48" s="88">
        <v>0</v>
      </c>
      <c r="K48" s="70">
        <v>0.7</v>
      </c>
      <c r="L48" s="89">
        <v>2.2000000000000002</v>
      </c>
      <c r="M48" s="89">
        <v>3</v>
      </c>
      <c r="N48" s="89">
        <v>0</v>
      </c>
      <c r="O48" s="89">
        <v>4.7</v>
      </c>
    </row>
    <row r="49" spans="1:15" ht="30.75" customHeight="1" x14ac:dyDescent="0.25">
      <c r="A49" s="66">
        <v>349</v>
      </c>
      <c r="B49" s="83" t="s">
        <v>34</v>
      </c>
      <c r="C49" s="73" t="s">
        <v>115</v>
      </c>
      <c r="D49" s="82">
        <v>0.66</v>
      </c>
      <c r="E49" s="82">
        <v>0.09</v>
      </c>
      <c r="F49" s="82">
        <v>32.01</v>
      </c>
      <c r="G49" s="82">
        <v>132.80000000000001</v>
      </c>
      <c r="H49" s="91">
        <v>0</v>
      </c>
      <c r="I49" s="82">
        <v>0.73</v>
      </c>
      <c r="J49" s="82">
        <v>0</v>
      </c>
      <c r="K49" s="92">
        <v>0</v>
      </c>
      <c r="L49" s="82">
        <v>32.479999999999997</v>
      </c>
      <c r="M49" s="82">
        <v>0</v>
      </c>
      <c r="N49" s="82">
        <v>17.46</v>
      </c>
      <c r="O49" s="82">
        <v>0.7</v>
      </c>
    </row>
    <row r="50" spans="1:15" ht="15.75" x14ac:dyDescent="0.25">
      <c r="A50" s="66"/>
      <c r="B50" s="77" t="s">
        <v>24</v>
      </c>
      <c r="C50" s="78">
        <v>830</v>
      </c>
      <c r="D50" s="79">
        <f t="shared" ref="D50:O50" si="7">SUM(D42:D49)</f>
        <v>40.949999999999996</v>
      </c>
      <c r="E50" s="79">
        <f t="shared" si="7"/>
        <v>51.370000000000012</v>
      </c>
      <c r="F50" s="79">
        <f t="shared" si="7"/>
        <v>145.65</v>
      </c>
      <c r="G50" s="79">
        <f t="shared" si="7"/>
        <v>1241.57</v>
      </c>
      <c r="H50" s="79">
        <f t="shared" si="7"/>
        <v>43.411000000000001</v>
      </c>
      <c r="I50" s="79">
        <f t="shared" si="7"/>
        <v>26.8</v>
      </c>
      <c r="J50" s="79">
        <f t="shared" si="7"/>
        <v>44.63</v>
      </c>
      <c r="K50" s="94">
        <f t="shared" si="7"/>
        <v>2.9400000000000004</v>
      </c>
      <c r="L50" s="79">
        <f t="shared" si="7"/>
        <v>160.32000000000002</v>
      </c>
      <c r="M50" s="79">
        <f t="shared" si="7"/>
        <v>68.45</v>
      </c>
      <c r="N50" s="79">
        <f t="shared" si="7"/>
        <v>98.37</v>
      </c>
      <c r="O50" s="79">
        <f t="shared" si="7"/>
        <v>10.34</v>
      </c>
    </row>
    <row r="51" spans="1:15" ht="15.75" x14ac:dyDescent="0.25">
      <c r="A51" s="176" t="s">
        <v>64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8"/>
    </row>
    <row r="52" spans="1:15" ht="15.75" x14ac:dyDescent="0.25">
      <c r="A52" s="66"/>
      <c r="B52" s="66" t="s">
        <v>65</v>
      </c>
      <c r="C52" s="66">
        <v>60</v>
      </c>
      <c r="D52" s="66">
        <v>4.5</v>
      </c>
      <c r="E52" s="66">
        <v>7.08</v>
      </c>
      <c r="F52" s="66">
        <v>44.94</v>
      </c>
      <c r="G52" s="66">
        <v>250.26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</row>
    <row r="53" spans="1:15" ht="15.75" x14ac:dyDescent="0.25">
      <c r="A53" s="66">
        <v>382</v>
      </c>
      <c r="B53" s="66" t="s">
        <v>36</v>
      </c>
      <c r="C53" s="73">
        <v>200</v>
      </c>
      <c r="D53" s="82">
        <v>4.08</v>
      </c>
      <c r="E53" s="82">
        <v>3.54</v>
      </c>
      <c r="F53" s="82">
        <v>17.579999999999998</v>
      </c>
      <c r="G53" s="85">
        <v>118.6</v>
      </c>
      <c r="H53" s="82">
        <v>0</v>
      </c>
      <c r="I53" s="82">
        <v>1.59</v>
      </c>
      <c r="J53" s="82">
        <v>0</v>
      </c>
      <c r="K53" s="92">
        <v>0</v>
      </c>
      <c r="L53" s="82">
        <v>152.22</v>
      </c>
      <c r="M53" s="82">
        <v>0</v>
      </c>
      <c r="N53" s="82">
        <v>21.34</v>
      </c>
      <c r="O53" s="82">
        <v>0.48</v>
      </c>
    </row>
    <row r="54" spans="1:15" ht="15.75" x14ac:dyDescent="0.25">
      <c r="A54" s="66"/>
      <c r="B54" s="77" t="s">
        <v>24</v>
      </c>
      <c r="C54" s="78">
        <v>280</v>
      </c>
      <c r="D54" s="94">
        <f t="shared" ref="D54:O54" si="8">SUM(D52:D53)</f>
        <v>8.58</v>
      </c>
      <c r="E54" s="94">
        <f t="shared" si="8"/>
        <v>10.620000000000001</v>
      </c>
      <c r="F54" s="94">
        <f t="shared" si="8"/>
        <v>62.519999999999996</v>
      </c>
      <c r="G54" s="94">
        <f t="shared" si="8"/>
        <v>368.86</v>
      </c>
      <c r="H54" s="94">
        <f t="shared" si="8"/>
        <v>0</v>
      </c>
      <c r="I54" s="94">
        <f t="shared" si="8"/>
        <v>1.59</v>
      </c>
      <c r="J54" s="94">
        <f t="shared" si="8"/>
        <v>0</v>
      </c>
      <c r="K54" s="94">
        <f t="shared" si="8"/>
        <v>0</v>
      </c>
      <c r="L54" s="94">
        <f t="shared" si="8"/>
        <v>152.22</v>
      </c>
      <c r="M54" s="94">
        <f t="shared" si="8"/>
        <v>0</v>
      </c>
      <c r="N54" s="94">
        <f t="shared" si="8"/>
        <v>21.34</v>
      </c>
      <c r="O54" s="94">
        <f t="shared" si="8"/>
        <v>0.48</v>
      </c>
    </row>
    <row r="55" spans="1:15" ht="15.75" x14ac:dyDescent="0.25">
      <c r="A55" s="66"/>
      <c r="B55" s="77" t="s">
        <v>27</v>
      </c>
      <c r="C55" s="94">
        <f t="shared" ref="C55:O55" si="9">C54+C50+C40+C37</f>
        <v>1770</v>
      </c>
      <c r="D55" s="94">
        <f t="shared" si="9"/>
        <v>61.649999999999991</v>
      </c>
      <c r="E55" s="94">
        <f t="shared" si="9"/>
        <v>83.76</v>
      </c>
      <c r="F55" s="94">
        <f t="shared" si="9"/>
        <v>291.63</v>
      </c>
      <c r="G55" s="94">
        <f t="shared" si="9"/>
        <v>2162</v>
      </c>
      <c r="H55" s="94">
        <f t="shared" si="9"/>
        <v>43.460999999999999</v>
      </c>
      <c r="I55" s="94">
        <f t="shared" si="9"/>
        <v>35.630000000000003</v>
      </c>
      <c r="J55" s="94">
        <f t="shared" si="9"/>
        <v>110.63</v>
      </c>
      <c r="K55" s="94">
        <f t="shared" si="9"/>
        <v>2.9400000000000004</v>
      </c>
      <c r="L55" s="94">
        <f t="shared" si="9"/>
        <v>569.37000000000012</v>
      </c>
      <c r="M55" s="94">
        <f t="shared" si="9"/>
        <v>181.07999999999998</v>
      </c>
      <c r="N55" s="94">
        <f t="shared" si="9"/>
        <v>128.81</v>
      </c>
      <c r="O55" s="94">
        <f t="shared" si="9"/>
        <v>15.9</v>
      </c>
    </row>
    <row r="56" spans="1:15" ht="15.75" x14ac:dyDescent="0.25">
      <c r="A56" s="170" t="s">
        <v>30</v>
      </c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</row>
    <row r="57" spans="1:15" ht="15.75" x14ac:dyDescent="0.25">
      <c r="A57" s="171" t="s">
        <v>19</v>
      </c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</row>
    <row r="58" spans="1:15" x14ac:dyDescent="0.25">
      <c r="A58" s="86">
        <v>1</v>
      </c>
      <c r="B58" s="70">
        <v>2</v>
      </c>
      <c r="C58" s="70">
        <v>3</v>
      </c>
      <c r="D58" s="96">
        <v>4</v>
      </c>
      <c r="E58" s="96">
        <v>5</v>
      </c>
      <c r="F58" s="96">
        <v>6</v>
      </c>
      <c r="G58" s="96">
        <v>7</v>
      </c>
      <c r="H58" s="96">
        <v>8</v>
      </c>
      <c r="I58" s="96">
        <v>9</v>
      </c>
      <c r="J58" s="96">
        <v>10</v>
      </c>
      <c r="K58" s="86">
        <v>11</v>
      </c>
      <c r="L58" s="96">
        <v>12</v>
      </c>
      <c r="M58" s="96">
        <v>13</v>
      </c>
      <c r="N58" s="96">
        <v>14</v>
      </c>
      <c r="O58" s="96">
        <v>15</v>
      </c>
    </row>
    <row r="59" spans="1:15" ht="45.75" x14ac:dyDescent="0.25">
      <c r="A59" s="66">
        <v>199</v>
      </c>
      <c r="B59" s="83" t="s">
        <v>121</v>
      </c>
      <c r="C59" s="66">
        <v>150</v>
      </c>
      <c r="D59" s="66">
        <v>4.0730000000000004</v>
      </c>
      <c r="E59" s="66">
        <v>3.92</v>
      </c>
      <c r="F59" s="66">
        <v>25.04</v>
      </c>
      <c r="G59" s="66">
        <v>144.75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</row>
    <row r="60" spans="1:15" ht="30" x14ac:dyDescent="0.25">
      <c r="A60" s="66"/>
      <c r="B60" s="68" t="s">
        <v>116</v>
      </c>
      <c r="C60" s="69" t="s">
        <v>91</v>
      </c>
      <c r="D60" s="68">
        <v>2.4700000000000002</v>
      </c>
      <c r="E60" s="68">
        <v>0.87</v>
      </c>
      <c r="F60" s="68">
        <v>16.75</v>
      </c>
      <c r="G60" s="68">
        <v>85.77</v>
      </c>
      <c r="H60" s="70">
        <v>0.04</v>
      </c>
      <c r="I60" s="70">
        <v>0</v>
      </c>
      <c r="J60" s="70">
        <v>0</v>
      </c>
      <c r="K60" s="70">
        <v>0</v>
      </c>
      <c r="L60" s="71">
        <v>8</v>
      </c>
      <c r="M60" s="71">
        <v>26</v>
      </c>
      <c r="N60" s="71">
        <v>5.6</v>
      </c>
      <c r="O60" s="71">
        <v>0.36</v>
      </c>
    </row>
    <row r="61" spans="1:15" ht="20.25" customHeight="1" x14ac:dyDescent="0.25">
      <c r="A61" s="68">
        <v>14</v>
      </c>
      <c r="B61" s="68" t="s">
        <v>20</v>
      </c>
      <c r="C61" s="68">
        <v>10</v>
      </c>
      <c r="D61" s="68">
        <v>0.08</v>
      </c>
      <c r="E61" s="68">
        <v>7.25</v>
      </c>
      <c r="F61" s="68">
        <v>0.13</v>
      </c>
      <c r="G61" s="68">
        <v>66</v>
      </c>
      <c r="H61" s="70">
        <v>0</v>
      </c>
      <c r="I61" s="70">
        <v>0</v>
      </c>
      <c r="J61" s="70">
        <v>40</v>
      </c>
      <c r="K61" s="70">
        <v>0</v>
      </c>
      <c r="L61" s="71">
        <v>2.4</v>
      </c>
      <c r="M61" s="71">
        <v>3</v>
      </c>
      <c r="N61" s="71">
        <v>0</v>
      </c>
      <c r="O61" s="71">
        <v>0.02</v>
      </c>
    </row>
    <row r="62" spans="1:15" ht="30.75" x14ac:dyDescent="0.25">
      <c r="A62" s="66">
        <v>379</v>
      </c>
      <c r="B62" s="83" t="s">
        <v>29</v>
      </c>
      <c r="C62" s="73">
        <v>200</v>
      </c>
      <c r="D62" s="82">
        <v>3.17</v>
      </c>
      <c r="E62" s="82">
        <v>2.68</v>
      </c>
      <c r="F62" s="82">
        <v>15.9</v>
      </c>
      <c r="G62" s="85">
        <v>100.6</v>
      </c>
      <c r="H62" s="82">
        <v>0</v>
      </c>
      <c r="I62" s="82">
        <v>1.3</v>
      </c>
      <c r="J62" s="82">
        <v>0</v>
      </c>
      <c r="K62" s="82"/>
      <c r="L62" s="82">
        <v>125.78</v>
      </c>
      <c r="M62" s="82">
        <v>0</v>
      </c>
      <c r="N62" s="82">
        <v>14</v>
      </c>
      <c r="O62" s="82">
        <v>0.13</v>
      </c>
    </row>
    <row r="63" spans="1:15" ht="15.75" x14ac:dyDescent="0.25">
      <c r="A63" s="66"/>
      <c r="B63" s="77" t="s">
        <v>24</v>
      </c>
      <c r="C63" s="78">
        <v>420</v>
      </c>
      <c r="D63" s="94">
        <f t="shared" ref="D63:O63" si="10">SUM(D59:D62)</f>
        <v>9.793000000000001</v>
      </c>
      <c r="E63" s="94">
        <f t="shared" si="10"/>
        <v>14.719999999999999</v>
      </c>
      <c r="F63" s="94">
        <f t="shared" si="10"/>
        <v>57.82</v>
      </c>
      <c r="G63" s="94">
        <f t="shared" si="10"/>
        <v>397.12</v>
      </c>
      <c r="H63" s="94">
        <f t="shared" si="10"/>
        <v>0.04</v>
      </c>
      <c r="I63" s="94">
        <f t="shared" si="10"/>
        <v>1.3</v>
      </c>
      <c r="J63" s="94">
        <f t="shared" si="10"/>
        <v>40</v>
      </c>
      <c r="K63" s="94">
        <f t="shared" si="10"/>
        <v>0</v>
      </c>
      <c r="L63" s="94">
        <f t="shared" si="10"/>
        <v>136.18</v>
      </c>
      <c r="M63" s="94">
        <f t="shared" si="10"/>
        <v>29</v>
      </c>
      <c r="N63" s="94">
        <f t="shared" si="10"/>
        <v>19.600000000000001</v>
      </c>
      <c r="O63" s="94">
        <f t="shared" si="10"/>
        <v>0.51</v>
      </c>
    </row>
    <row r="64" spans="1:15" ht="15.75" x14ac:dyDescent="0.25">
      <c r="A64" s="171" t="s">
        <v>59</v>
      </c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</row>
    <row r="65" spans="1:15" ht="23.25" customHeight="1" x14ac:dyDescent="0.25">
      <c r="A65" s="68"/>
      <c r="B65" s="80" t="s">
        <v>55</v>
      </c>
      <c r="C65" s="69" t="s">
        <v>54</v>
      </c>
      <c r="D65" s="68">
        <v>0.8</v>
      </c>
      <c r="E65" s="68">
        <v>0.8</v>
      </c>
      <c r="F65" s="68">
        <v>19.600000000000001</v>
      </c>
      <c r="G65" s="97">
        <v>94</v>
      </c>
      <c r="H65" s="98">
        <v>0</v>
      </c>
      <c r="I65" s="98">
        <v>20</v>
      </c>
      <c r="J65" s="98">
        <v>0</v>
      </c>
      <c r="K65" s="98">
        <v>0</v>
      </c>
      <c r="L65" s="71">
        <v>32</v>
      </c>
      <c r="M65" s="71">
        <v>22</v>
      </c>
      <c r="N65" s="71">
        <v>0.1</v>
      </c>
      <c r="O65" s="71">
        <v>44</v>
      </c>
    </row>
    <row r="66" spans="1:15" ht="15.75" x14ac:dyDescent="0.25">
      <c r="A66" s="66"/>
      <c r="B66" s="77" t="s">
        <v>24</v>
      </c>
      <c r="C66" s="78">
        <v>200</v>
      </c>
      <c r="D66" s="94">
        <f t="shared" ref="D66:O66" si="11">SUM(D65)</f>
        <v>0.8</v>
      </c>
      <c r="E66" s="94">
        <f t="shared" si="11"/>
        <v>0.8</v>
      </c>
      <c r="F66" s="94">
        <f t="shared" si="11"/>
        <v>19.600000000000001</v>
      </c>
      <c r="G66" s="94">
        <f t="shared" si="11"/>
        <v>94</v>
      </c>
      <c r="H66" s="94">
        <f t="shared" si="11"/>
        <v>0</v>
      </c>
      <c r="I66" s="94">
        <f t="shared" si="11"/>
        <v>20</v>
      </c>
      <c r="J66" s="94">
        <f t="shared" si="11"/>
        <v>0</v>
      </c>
      <c r="K66" s="94">
        <f t="shared" si="11"/>
        <v>0</v>
      </c>
      <c r="L66" s="94">
        <f t="shared" si="11"/>
        <v>32</v>
      </c>
      <c r="M66" s="94">
        <f t="shared" si="11"/>
        <v>22</v>
      </c>
      <c r="N66" s="94">
        <f t="shared" si="11"/>
        <v>0.1</v>
      </c>
      <c r="O66" s="94">
        <f t="shared" si="11"/>
        <v>44</v>
      </c>
    </row>
    <row r="67" spans="1:15" ht="15.75" x14ac:dyDescent="0.25">
      <c r="A67" s="171" t="s">
        <v>60</v>
      </c>
      <c r="B67" s="171"/>
      <c r="C67" s="171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</row>
    <row r="68" spans="1:15" ht="15.75" x14ac:dyDescent="0.25">
      <c r="A68" s="66">
        <v>231</v>
      </c>
      <c r="B68" s="66" t="s">
        <v>61</v>
      </c>
      <c r="C68" s="66">
        <v>50</v>
      </c>
      <c r="D68" s="82">
        <v>1.0329999999999999</v>
      </c>
      <c r="E68" s="82">
        <v>1.62</v>
      </c>
      <c r="F68" s="82">
        <v>4.72</v>
      </c>
      <c r="G68" s="82">
        <v>37.57</v>
      </c>
      <c r="H68" s="66">
        <v>0</v>
      </c>
      <c r="I68" s="66">
        <v>8.58</v>
      </c>
      <c r="J68" s="66">
        <v>0</v>
      </c>
      <c r="K68" s="66">
        <v>0</v>
      </c>
      <c r="L68" s="66">
        <v>27.73</v>
      </c>
      <c r="M68" s="66">
        <v>0</v>
      </c>
      <c r="N68" s="66">
        <v>10.33</v>
      </c>
      <c r="O68" s="66">
        <v>0</v>
      </c>
    </row>
    <row r="69" spans="1:15" ht="45.75" x14ac:dyDescent="0.25">
      <c r="A69" s="66">
        <v>103</v>
      </c>
      <c r="B69" s="83" t="s">
        <v>68</v>
      </c>
      <c r="C69" s="66">
        <v>150</v>
      </c>
      <c r="D69" s="90">
        <v>4.5999999999999996</v>
      </c>
      <c r="E69" s="90">
        <v>5.15</v>
      </c>
      <c r="F69" s="90">
        <v>10.28</v>
      </c>
      <c r="G69" s="90">
        <v>105.85</v>
      </c>
      <c r="H69" s="90">
        <v>0</v>
      </c>
      <c r="I69" s="90">
        <v>5.14</v>
      </c>
      <c r="J69" s="90">
        <v>0</v>
      </c>
      <c r="K69" s="66">
        <v>0</v>
      </c>
      <c r="L69" s="90">
        <v>15.02</v>
      </c>
      <c r="M69" s="90">
        <v>0</v>
      </c>
      <c r="N69" s="90">
        <v>16.46</v>
      </c>
      <c r="O69" s="90">
        <v>0.66</v>
      </c>
    </row>
    <row r="70" spans="1:15" ht="45.75" x14ac:dyDescent="0.25">
      <c r="A70" s="66">
        <v>290</v>
      </c>
      <c r="B70" s="83" t="s">
        <v>74</v>
      </c>
      <c r="C70" s="66">
        <v>80</v>
      </c>
      <c r="D70" s="66">
        <v>10.83</v>
      </c>
      <c r="E70" s="66">
        <v>12.28</v>
      </c>
      <c r="F70" s="66">
        <v>6.92</v>
      </c>
      <c r="G70" s="66">
        <v>181.33</v>
      </c>
      <c r="H70" s="66">
        <v>5.2999999999999999E-2</v>
      </c>
      <c r="I70" s="66">
        <v>1.0129999999999999</v>
      </c>
      <c r="J70" s="66">
        <v>0</v>
      </c>
      <c r="K70" s="66">
        <v>0</v>
      </c>
      <c r="L70" s="66">
        <v>37.47</v>
      </c>
      <c r="M70" s="66">
        <v>0</v>
      </c>
      <c r="N70" s="66">
        <v>0</v>
      </c>
      <c r="O70" s="66">
        <v>0</v>
      </c>
    </row>
    <row r="71" spans="1:15" ht="30.75" x14ac:dyDescent="0.25">
      <c r="A71" s="66">
        <v>302</v>
      </c>
      <c r="B71" s="83" t="s">
        <v>123</v>
      </c>
      <c r="C71" s="73">
        <v>120</v>
      </c>
      <c r="D71" s="82">
        <v>6.99</v>
      </c>
      <c r="E71" s="82">
        <v>3.92</v>
      </c>
      <c r="F71" s="82">
        <v>34.44</v>
      </c>
      <c r="G71" s="85">
        <v>213.6</v>
      </c>
      <c r="H71" s="82">
        <v>0.22</v>
      </c>
      <c r="I71" s="82">
        <v>0</v>
      </c>
      <c r="J71" s="82">
        <v>2.5999999999999999E-2</v>
      </c>
      <c r="K71" s="73">
        <v>0</v>
      </c>
      <c r="L71" s="82">
        <v>13.78</v>
      </c>
      <c r="M71" s="82">
        <v>2.2879999999999998</v>
      </c>
      <c r="N71" s="82">
        <v>111</v>
      </c>
      <c r="O71" s="82">
        <v>3.73</v>
      </c>
    </row>
    <row r="72" spans="1:15" ht="24" customHeight="1" x14ac:dyDescent="0.25">
      <c r="A72" s="68"/>
      <c r="B72" s="87" t="s">
        <v>21</v>
      </c>
      <c r="C72" s="69" t="s">
        <v>91</v>
      </c>
      <c r="D72" s="68">
        <v>2.4700000000000002</v>
      </c>
      <c r="E72" s="68">
        <v>0.87</v>
      </c>
      <c r="F72" s="68">
        <v>16.75</v>
      </c>
      <c r="G72" s="68">
        <v>85.77</v>
      </c>
      <c r="H72" s="70">
        <v>0.04</v>
      </c>
      <c r="I72" s="70">
        <v>0</v>
      </c>
      <c r="J72" s="70">
        <v>0</v>
      </c>
      <c r="K72" s="70">
        <v>0</v>
      </c>
      <c r="L72" s="71">
        <v>8</v>
      </c>
      <c r="M72" s="71">
        <v>26</v>
      </c>
      <c r="N72" s="71">
        <v>5.6</v>
      </c>
      <c r="O72" s="71">
        <v>0.36</v>
      </c>
    </row>
    <row r="73" spans="1:15" ht="20.25" customHeight="1" x14ac:dyDescent="0.25">
      <c r="A73" s="68"/>
      <c r="B73" s="68" t="s">
        <v>25</v>
      </c>
      <c r="C73" s="68">
        <v>30</v>
      </c>
      <c r="D73" s="72">
        <v>2.6</v>
      </c>
      <c r="E73" s="72">
        <v>1</v>
      </c>
      <c r="F73" s="72">
        <v>12.8</v>
      </c>
      <c r="G73" s="72">
        <v>77.7</v>
      </c>
      <c r="H73" s="70">
        <v>8.6999999999999993</v>
      </c>
      <c r="I73" s="70">
        <v>0.1</v>
      </c>
      <c r="J73" s="70">
        <v>0</v>
      </c>
      <c r="K73" s="70">
        <v>0.7</v>
      </c>
      <c r="L73" s="71">
        <v>2.2000000000000002</v>
      </c>
      <c r="M73" s="71">
        <v>3</v>
      </c>
      <c r="N73" s="71">
        <v>0</v>
      </c>
      <c r="O73" s="71">
        <v>4.7</v>
      </c>
    </row>
    <row r="74" spans="1:15" ht="36" customHeight="1" x14ac:dyDescent="0.25">
      <c r="A74" s="66">
        <v>354</v>
      </c>
      <c r="B74" s="83" t="s">
        <v>63</v>
      </c>
      <c r="C74" s="73" t="s">
        <v>115</v>
      </c>
      <c r="D74" s="82">
        <v>0.11</v>
      </c>
      <c r="E74" s="82">
        <v>0.12</v>
      </c>
      <c r="F74" s="82">
        <v>25.1</v>
      </c>
      <c r="G74" s="82">
        <v>119.2</v>
      </c>
      <c r="H74" s="75">
        <v>0</v>
      </c>
      <c r="I74" s="66">
        <v>1.83</v>
      </c>
      <c r="J74" s="66">
        <v>0</v>
      </c>
      <c r="K74" s="66">
        <v>0</v>
      </c>
      <c r="L74" s="66">
        <v>11.46</v>
      </c>
      <c r="M74" s="66">
        <v>0</v>
      </c>
      <c r="N74" s="66">
        <v>3.64</v>
      </c>
      <c r="O74" s="66">
        <v>0.56999999999999995</v>
      </c>
    </row>
    <row r="75" spans="1:15" ht="15.75" x14ac:dyDescent="0.25">
      <c r="A75" s="66"/>
      <c r="B75" s="77" t="s">
        <v>24</v>
      </c>
      <c r="C75" s="78">
        <f t="shared" ref="C75:O75" si="12">SUM(C68:C74)</f>
        <v>430</v>
      </c>
      <c r="D75" s="94">
        <f t="shared" si="12"/>
        <v>28.633000000000003</v>
      </c>
      <c r="E75" s="94">
        <f t="shared" si="12"/>
        <v>24.96</v>
      </c>
      <c r="F75" s="94">
        <f t="shared" si="12"/>
        <v>111.00999999999999</v>
      </c>
      <c r="G75" s="94">
        <f t="shared" si="12"/>
        <v>821.0200000000001</v>
      </c>
      <c r="H75" s="94">
        <f t="shared" si="12"/>
        <v>9.0129999999999999</v>
      </c>
      <c r="I75" s="94">
        <f t="shared" si="12"/>
        <v>16.662999999999997</v>
      </c>
      <c r="J75" s="94">
        <f t="shared" si="12"/>
        <v>2.5999999999999999E-2</v>
      </c>
      <c r="K75" s="94">
        <f t="shared" si="12"/>
        <v>0.7</v>
      </c>
      <c r="L75" s="94">
        <f t="shared" si="12"/>
        <v>115.66</v>
      </c>
      <c r="M75" s="94">
        <f t="shared" si="12"/>
        <v>31.288</v>
      </c>
      <c r="N75" s="94">
        <f t="shared" si="12"/>
        <v>147.02999999999997</v>
      </c>
      <c r="O75" s="94">
        <f t="shared" si="12"/>
        <v>10.02</v>
      </c>
    </row>
    <row r="76" spans="1:15" ht="15.75" x14ac:dyDescent="0.25">
      <c r="A76" s="173" t="s">
        <v>64</v>
      </c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5"/>
    </row>
    <row r="77" spans="1:15" ht="30.75" x14ac:dyDescent="0.25">
      <c r="A77" s="66"/>
      <c r="B77" s="83" t="s">
        <v>122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</row>
    <row r="78" spans="1:15" ht="15.75" x14ac:dyDescent="0.25">
      <c r="A78" s="90">
        <v>376</v>
      </c>
      <c r="B78" s="90" t="s">
        <v>23</v>
      </c>
      <c r="C78" s="66" t="s">
        <v>92</v>
      </c>
      <c r="D78" s="74">
        <v>0.2</v>
      </c>
      <c r="E78" s="74">
        <v>0</v>
      </c>
      <c r="F78" s="74">
        <v>14</v>
      </c>
      <c r="G78" s="74">
        <v>28</v>
      </c>
      <c r="H78" s="66">
        <v>0</v>
      </c>
      <c r="I78" s="66">
        <v>0</v>
      </c>
      <c r="J78" s="66">
        <v>0</v>
      </c>
      <c r="K78" s="66">
        <v>0</v>
      </c>
      <c r="L78" s="66">
        <v>6</v>
      </c>
      <c r="M78" s="66">
        <v>0</v>
      </c>
      <c r="N78" s="66">
        <v>0</v>
      </c>
      <c r="O78" s="66">
        <v>0.4</v>
      </c>
    </row>
    <row r="79" spans="1:15" ht="15.75" x14ac:dyDescent="0.25">
      <c r="A79" s="66"/>
      <c r="B79" s="77" t="s">
        <v>24</v>
      </c>
      <c r="C79" s="78">
        <v>280</v>
      </c>
      <c r="D79" s="94">
        <f t="shared" ref="D79:O79" si="13">SUM(D77:D78)</f>
        <v>0.2</v>
      </c>
      <c r="E79" s="94">
        <f t="shared" si="13"/>
        <v>0</v>
      </c>
      <c r="F79" s="94">
        <f t="shared" si="13"/>
        <v>14</v>
      </c>
      <c r="G79" s="94">
        <f t="shared" si="13"/>
        <v>28</v>
      </c>
      <c r="H79" s="94">
        <f t="shared" si="13"/>
        <v>0</v>
      </c>
      <c r="I79" s="94">
        <f t="shared" si="13"/>
        <v>0</v>
      </c>
      <c r="J79" s="94">
        <f t="shared" si="13"/>
        <v>0</v>
      </c>
      <c r="K79" s="94">
        <f t="shared" si="13"/>
        <v>0</v>
      </c>
      <c r="L79" s="94">
        <f t="shared" si="13"/>
        <v>6</v>
      </c>
      <c r="M79" s="94">
        <f t="shared" si="13"/>
        <v>0</v>
      </c>
      <c r="N79" s="94">
        <f t="shared" si="13"/>
        <v>0</v>
      </c>
      <c r="O79" s="94">
        <f t="shared" si="13"/>
        <v>0.4</v>
      </c>
    </row>
    <row r="80" spans="1:15" ht="15.75" x14ac:dyDescent="0.25">
      <c r="A80" s="66"/>
      <c r="B80" s="77" t="s">
        <v>27</v>
      </c>
      <c r="C80" s="94">
        <f t="shared" ref="C80:O80" si="14">C79+C75+C66+C63</f>
        <v>1330</v>
      </c>
      <c r="D80" s="94">
        <f t="shared" si="14"/>
        <v>39.426000000000002</v>
      </c>
      <c r="E80" s="94">
        <f t="shared" si="14"/>
        <v>40.480000000000004</v>
      </c>
      <c r="F80" s="94">
        <f t="shared" si="14"/>
        <v>202.42999999999998</v>
      </c>
      <c r="G80" s="94">
        <f t="shared" si="14"/>
        <v>1340.14</v>
      </c>
      <c r="H80" s="94">
        <f t="shared" si="14"/>
        <v>9.052999999999999</v>
      </c>
      <c r="I80" s="94">
        <f t="shared" si="14"/>
        <v>37.962999999999994</v>
      </c>
      <c r="J80" s="94">
        <f t="shared" si="14"/>
        <v>40.026000000000003</v>
      </c>
      <c r="K80" s="94">
        <f t="shared" si="14"/>
        <v>0.7</v>
      </c>
      <c r="L80" s="94">
        <f t="shared" si="14"/>
        <v>289.84000000000003</v>
      </c>
      <c r="M80" s="94">
        <f t="shared" si="14"/>
        <v>82.287999999999997</v>
      </c>
      <c r="N80" s="94">
        <f t="shared" si="14"/>
        <v>166.72999999999996</v>
      </c>
      <c r="O80" s="94">
        <f t="shared" si="14"/>
        <v>54.93</v>
      </c>
    </row>
    <row r="81" spans="1:15" ht="15.75" x14ac:dyDescent="0.25">
      <c r="A81" s="170" t="s">
        <v>35</v>
      </c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</row>
    <row r="82" spans="1:15" ht="15.75" x14ac:dyDescent="0.25">
      <c r="A82" s="171" t="s">
        <v>19</v>
      </c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</row>
    <row r="83" spans="1:15" x14ac:dyDescent="0.25">
      <c r="A83" s="86">
        <v>1</v>
      </c>
      <c r="B83" s="70">
        <v>2</v>
      </c>
      <c r="C83" s="70">
        <v>3</v>
      </c>
      <c r="D83" s="86">
        <v>4</v>
      </c>
      <c r="E83" s="86">
        <v>5</v>
      </c>
      <c r="F83" s="86">
        <v>6</v>
      </c>
      <c r="G83" s="86">
        <v>7</v>
      </c>
      <c r="H83" s="86">
        <v>8</v>
      </c>
      <c r="I83" s="86">
        <v>9</v>
      </c>
      <c r="J83" s="86">
        <v>10</v>
      </c>
      <c r="K83" s="86">
        <v>11</v>
      </c>
      <c r="L83" s="86">
        <v>12</v>
      </c>
      <c r="M83" s="86">
        <v>13</v>
      </c>
      <c r="N83" s="86">
        <v>14</v>
      </c>
      <c r="O83" s="86">
        <v>15</v>
      </c>
    </row>
    <row r="84" spans="1:15" ht="27" customHeight="1" x14ac:dyDescent="0.25">
      <c r="A84" s="66">
        <v>120</v>
      </c>
      <c r="B84" s="83" t="s">
        <v>80</v>
      </c>
      <c r="C84" s="66">
        <v>200</v>
      </c>
      <c r="D84" s="66">
        <v>5.85</v>
      </c>
      <c r="E84" s="66">
        <v>5.81</v>
      </c>
      <c r="F84" s="66">
        <v>19.989999999999998</v>
      </c>
      <c r="G84" s="66">
        <v>155</v>
      </c>
      <c r="H84" s="82">
        <v>0.08</v>
      </c>
      <c r="I84" s="82">
        <v>1</v>
      </c>
      <c r="J84" s="82">
        <v>0</v>
      </c>
      <c r="K84" s="66">
        <v>0</v>
      </c>
      <c r="L84" s="66">
        <v>188</v>
      </c>
      <c r="M84" s="66">
        <v>0</v>
      </c>
      <c r="N84" s="66">
        <v>0</v>
      </c>
      <c r="O84" s="66">
        <v>0.36</v>
      </c>
    </row>
    <row r="85" spans="1:15" ht="18.75" customHeight="1" x14ac:dyDescent="0.25">
      <c r="A85" s="68"/>
      <c r="B85" s="68" t="s">
        <v>21</v>
      </c>
      <c r="C85" s="69" t="s">
        <v>91</v>
      </c>
      <c r="D85" s="68">
        <v>2.4700000000000002</v>
      </c>
      <c r="E85" s="68">
        <v>0.87</v>
      </c>
      <c r="F85" s="68">
        <v>16.75</v>
      </c>
      <c r="G85" s="68">
        <v>85.77</v>
      </c>
      <c r="H85" s="70">
        <v>0.04</v>
      </c>
      <c r="I85" s="70">
        <v>0</v>
      </c>
      <c r="J85" s="70">
        <v>0</v>
      </c>
      <c r="K85" s="70">
        <v>0</v>
      </c>
      <c r="L85" s="71">
        <v>8</v>
      </c>
      <c r="M85" s="71">
        <v>26</v>
      </c>
      <c r="N85" s="71">
        <v>5.6</v>
      </c>
      <c r="O85" s="71">
        <v>0.36</v>
      </c>
    </row>
    <row r="86" spans="1:15" ht="16.5" customHeight="1" x14ac:dyDescent="0.25">
      <c r="A86" s="68">
        <v>14</v>
      </c>
      <c r="B86" s="68" t="s">
        <v>20</v>
      </c>
      <c r="C86" s="68">
        <v>10</v>
      </c>
      <c r="D86" s="68">
        <v>0.08</v>
      </c>
      <c r="E86" s="68">
        <v>7.25</v>
      </c>
      <c r="F86" s="68">
        <v>0.13</v>
      </c>
      <c r="G86" s="68">
        <v>66</v>
      </c>
      <c r="H86" s="70">
        <v>0</v>
      </c>
      <c r="I86" s="70">
        <v>0</v>
      </c>
      <c r="J86" s="70">
        <v>40</v>
      </c>
      <c r="K86" s="70">
        <v>0</v>
      </c>
      <c r="L86" s="71">
        <v>2.4</v>
      </c>
      <c r="M86" s="71">
        <v>3</v>
      </c>
      <c r="N86" s="71">
        <v>0</v>
      </c>
      <c r="O86" s="71">
        <v>0.02</v>
      </c>
    </row>
    <row r="87" spans="1:15" ht="15.75" x14ac:dyDescent="0.25">
      <c r="A87" s="90">
        <v>376</v>
      </c>
      <c r="B87" s="90" t="s">
        <v>23</v>
      </c>
      <c r="C87" s="66" t="s">
        <v>92</v>
      </c>
      <c r="D87" s="74">
        <v>0.2</v>
      </c>
      <c r="E87" s="74">
        <v>0</v>
      </c>
      <c r="F87" s="74">
        <v>14</v>
      </c>
      <c r="G87" s="74">
        <v>28</v>
      </c>
      <c r="H87" s="66">
        <v>0</v>
      </c>
      <c r="I87" s="66">
        <v>0</v>
      </c>
      <c r="J87" s="66">
        <v>0</v>
      </c>
      <c r="K87" s="66">
        <v>0</v>
      </c>
      <c r="L87" s="66">
        <v>6</v>
      </c>
      <c r="M87" s="66">
        <v>0</v>
      </c>
      <c r="N87" s="66">
        <v>0</v>
      </c>
      <c r="O87" s="66">
        <v>0.4</v>
      </c>
    </row>
    <row r="88" spans="1:15" ht="15.75" x14ac:dyDescent="0.25">
      <c r="A88" s="66"/>
      <c r="B88" s="77" t="s">
        <v>24</v>
      </c>
      <c r="C88" s="78">
        <v>450</v>
      </c>
      <c r="D88" s="94">
        <f t="shared" ref="D88:O88" si="15">SUM(D84:D87)</f>
        <v>8.6</v>
      </c>
      <c r="E88" s="94">
        <f t="shared" si="15"/>
        <v>13.93</v>
      </c>
      <c r="F88" s="94">
        <f t="shared" si="15"/>
        <v>50.87</v>
      </c>
      <c r="G88" s="94">
        <f t="shared" si="15"/>
        <v>334.77</v>
      </c>
      <c r="H88" s="94">
        <f t="shared" si="15"/>
        <v>0.12</v>
      </c>
      <c r="I88" s="94">
        <f t="shared" si="15"/>
        <v>1</v>
      </c>
      <c r="J88" s="94">
        <f t="shared" si="15"/>
        <v>40</v>
      </c>
      <c r="K88" s="94">
        <f t="shared" si="15"/>
        <v>0</v>
      </c>
      <c r="L88" s="94">
        <f t="shared" si="15"/>
        <v>204.4</v>
      </c>
      <c r="M88" s="94">
        <f t="shared" si="15"/>
        <v>29</v>
      </c>
      <c r="N88" s="94">
        <f t="shared" si="15"/>
        <v>5.6</v>
      </c>
      <c r="O88" s="94">
        <f t="shared" si="15"/>
        <v>1.1400000000000001</v>
      </c>
    </row>
    <row r="89" spans="1:15" ht="15.75" x14ac:dyDescent="0.25">
      <c r="A89" s="171" t="s">
        <v>59</v>
      </c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</row>
    <row r="90" spans="1:15" ht="24" customHeight="1" x14ac:dyDescent="0.25">
      <c r="A90" s="68"/>
      <c r="B90" s="80" t="s">
        <v>81</v>
      </c>
      <c r="C90" s="68">
        <v>200</v>
      </c>
      <c r="D90" s="68">
        <v>1</v>
      </c>
      <c r="E90" s="68">
        <v>0</v>
      </c>
      <c r="F90" s="68">
        <v>20.2</v>
      </c>
      <c r="G90" s="68">
        <v>84.8</v>
      </c>
      <c r="H90" s="68">
        <v>0</v>
      </c>
      <c r="I90" s="68">
        <v>6</v>
      </c>
      <c r="J90" s="68">
        <v>0</v>
      </c>
      <c r="K90" s="68">
        <v>0</v>
      </c>
      <c r="L90" s="81">
        <v>18.66</v>
      </c>
      <c r="M90" s="81">
        <v>13.33</v>
      </c>
      <c r="N90" s="81">
        <v>0</v>
      </c>
      <c r="O90" s="81">
        <v>3.73</v>
      </c>
    </row>
    <row r="91" spans="1:15" ht="15.75" x14ac:dyDescent="0.25">
      <c r="A91" s="66"/>
      <c r="B91" s="77" t="s">
        <v>24</v>
      </c>
      <c r="C91" s="78">
        <v>200</v>
      </c>
      <c r="D91" s="94">
        <f t="shared" ref="D91:O91" si="16">SUM(D90)</f>
        <v>1</v>
      </c>
      <c r="E91" s="94">
        <f t="shared" si="16"/>
        <v>0</v>
      </c>
      <c r="F91" s="94">
        <f t="shared" si="16"/>
        <v>20.2</v>
      </c>
      <c r="G91" s="94">
        <f t="shared" si="16"/>
        <v>84.8</v>
      </c>
      <c r="H91" s="94">
        <f t="shared" si="16"/>
        <v>0</v>
      </c>
      <c r="I91" s="94">
        <f t="shared" si="16"/>
        <v>6</v>
      </c>
      <c r="J91" s="94">
        <f t="shared" si="16"/>
        <v>0</v>
      </c>
      <c r="K91" s="94">
        <f t="shared" si="16"/>
        <v>0</v>
      </c>
      <c r="L91" s="94">
        <f t="shared" si="16"/>
        <v>18.66</v>
      </c>
      <c r="M91" s="94">
        <f t="shared" si="16"/>
        <v>13.33</v>
      </c>
      <c r="N91" s="94">
        <f t="shared" si="16"/>
        <v>0</v>
      </c>
      <c r="O91" s="94">
        <f t="shared" si="16"/>
        <v>3.73</v>
      </c>
    </row>
    <row r="92" spans="1:15" ht="15.75" x14ac:dyDescent="0.25">
      <c r="A92" s="171" t="s">
        <v>60</v>
      </c>
      <c r="B92" s="171"/>
      <c r="C92" s="171"/>
      <c r="D92" s="172"/>
      <c r="E92" s="172"/>
      <c r="F92" s="172"/>
      <c r="G92" s="172"/>
      <c r="H92" s="172"/>
      <c r="I92" s="172"/>
      <c r="J92" s="172"/>
      <c r="K92" s="171"/>
      <c r="L92" s="172"/>
      <c r="M92" s="172"/>
      <c r="N92" s="172"/>
      <c r="O92" s="172"/>
    </row>
    <row r="93" spans="1:15" ht="15.75" x14ac:dyDescent="0.25">
      <c r="A93" s="66">
        <v>75</v>
      </c>
      <c r="B93" s="66" t="s">
        <v>70</v>
      </c>
      <c r="C93" s="73">
        <v>50</v>
      </c>
      <c r="D93" s="82">
        <v>0.88</v>
      </c>
      <c r="E93" s="82">
        <v>4.03</v>
      </c>
      <c r="F93" s="82">
        <v>5.04</v>
      </c>
      <c r="G93" s="82">
        <v>61.1</v>
      </c>
      <c r="H93" s="82">
        <v>2.5000000000000001E-2</v>
      </c>
      <c r="I93" s="82">
        <v>5.33</v>
      </c>
      <c r="J93" s="82">
        <v>0</v>
      </c>
      <c r="K93" s="66">
        <v>0</v>
      </c>
      <c r="L93" s="82">
        <v>16.75</v>
      </c>
      <c r="M93" s="82">
        <v>0</v>
      </c>
      <c r="N93" s="82">
        <v>0</v>
      </c>
      <c r="O93" s="82">
        <v>0.66</v>
      </c>
    </row>
    <row r="94" spans="1:15" ht="25.5" customHeight="1" x14ac:dyDescent="0.25">
      <c r="A94" s="66">
        <v>82</v>
      </c>
      <c r="B94" s="83" t="s">
        <v>77</v>
      </c>
      <c r="C94" s="66">
        <v>250</v>
      </c>
      <c r="D94" s="66">
        <v>6.4</v>
      </c>
      <c r="E94" s="66">
        <v>10.029999999999999</v>
      </c>
      <c r="F94" s="66">
        <v>11.55</v>
      </c>
      <c r="G94" s="66">
        <v>171.04</v>
      </c>
      <c r="H94" s="66">
        <v>0</v>
      </c>
      <c r="I94" s="66">
        <v>16.059999999999999</v>
      </c>
      <c r="J94" s="66">
        <v>0</v>
      </c>
      <c r="K94" s="66">
        <v>0</v>
      </c>
      <c r="L94" s="66">
        <v>61.37</v>
      </c>
      <c r="M94" s="66">
        <v>0</v>
      </c>
      <c r="N94" s="66">
        <v>27.03</v>
      </c>
      <c r="O94" s="66">
        <v>1.68</v>
      </c>
    </row>
    <row r="95" spans="1:15" ht="27.75" customHeight="1" x14ac:dyDescent="0.25">
      <c r="A95" s="66"/>
      <c r="B95" s="83" t="s">
        <v>130</v>
      </c>
      <c r="C95" s="66">
        <v>60</v>
      </c>
      <c r="D95" s="84">
        <v>9.0500000000000007</v>
      </c>
      <c r="E95" s="84">
        <v>9.4700000000000006</v>
      </c>
      <c r="F95" s="84">
        <v>9.4499999999999993</v>
      </c>
      <c r="G95" s="84">
        <v>159</v>
      </c>
      <c r="H95" s="84">
        <v>5.2999999999999999E-2</v>
      </c>
      <c r="I95" s="84">
        <v>7.4999999999999997E-2</v>
      </c>
      <c r="J95" s="84">
        <v>0.4</v>
      </c>
      <c r="K95" s="84">
        <v>0</v>
      </c>
      <c r="L95" s="84">
        <v>11.4</v>
      </c>
      <c r="M95" s="84">
        <v>13.73</v>
      </c>
      <c r="N95" s="84">
        <v>82.95</v>
      </c>
      <c r="O95" s="84">
        <v>1.0880000000000001</v>
      </c>
    </row>
    <row r="96" spans="1:15" ht="25.5" customHeight="1" x14ac:dyDescent="0.25">
      <c r="A96" s="68"/>
      <c r="B96" s="87" t="s">
        <v>21</v>
      </c>
      <c r="C96" s="69" t="s">
        <v>91</v>
      </c>
      <c r="D96" s="68">
        <v>2.4700000000000002</v>
      </c>
      <c r="E96" s="68">
        <v>0.87</v>
      </c>
      <c r="F96" s="68">
        <v>16.75</v>
      </c>
      <c r="G96" s="68">
        <v>85.77</v>
      </c>
      <c r="H96" s="70">
        <v>0.04</v>
      </c>
      <c r="I96" s="70">
        <v>0</v>
      </c>
      <c r="J96" s="70">
        <v>0</v>
      </c>
      <c r="K96" s="70">
        <v>0</v>
      </c>
      <c r="L96" s="71">
        <v>8</v>
      </c>
      <c r="M96" s="71">
        <v>26</v>
      </c>
      <c r="N96" s="71">
        <v>5.6</v>
      </c>
      <c r="O96" s="71">
        <v>0.36</v>
      </c>
    </row>
    <row r="97" spans="1:15" ht="21.75" customHeight="1" x14ac:dyDescent="0.25">
      <c r="A97" s="68"/>
      <c r="B97" s="68" t="s">
        <v>25</v>
      </c>
      <c r="C97" s="68">
        <v>30</v>
      </c>
      <c r="D97" s="72">
        <v>2.6</v>
      </c>
      <c r="E97" s="72">
        <v>1</v>
      </c>
      <c r="F97" s="72">
        <v>12.8</v>
      </c>
      <c r="G97" s="72">
        <v>77.7</v>
      </c>
      <c r="H97" s="88">
        <v>8.6999999999999993</v>
      </c>
      <c r="I97" s="88">
        <v>0.1</v>
      </c>
      <c r="J97" s="88">
        <v>0</v>
      </c>
      <c r="K97" s="70">
        <v>0.7</v>
      </c>
      <c r="L97" s="89">
        <v>2.2000000000000002</v>
      </c>
      <c r="M97" s="89">
        <v>3</v>
      </c>
      <c r="N97" s="89">
        <v>0</v>
      </c>
      <c r="O97" s="89">
        <v>4.7</v>
      </c>
    </row>
    <row r="98" spans="1:15" ht="34.5" customHeight="1" x14ac:dyDescent="0.25">
      <c r="A98" s="66">
        <v>349</v>
      </c>
      <c r="B98" s="83" t="s">
        <v>34</v>
      </c>
      <c r="C98" s="73" t="s">
        <v>115</v>
      </c>
      <c r="D98" s="82">
        <v>0.66</v>
      </c>
      <c r="E98" s="82">
        <v>0.09</v>
      </c>
      <c r="F98" s="82">
        <v>32.01</v>
      </c>
      <c r="G98" s="82">
        <v>132.80000000000001</v>
      </c>
      <c r="H98" s="91">
        <v>0</v>
      </c>
      <c r="I98" s="82">
        <v>0.73</v>
      </c>
      <c r="J98" s="82">
        <v>0</v>
      </c>
      <c r="K98" s="92">
        <v>0</v>
      </c>
      <c r="L98" s="82">
        <v>32.479999999999997</v>
      </c>
      <c r="M98" s="82">
        <v>0</v>
      </c>
      <c r="N98" s="82">
        <v>17.46</v>
      </c>
      <c r="O98" s="82">
        <v>0.7</v>
      </c>
    </row>
    <row r="99" spans="1:15" ht="15.75" x14ac:dyDescent="0.25">
      <c r="A99" s="66"/>
      <c r="B99" s="77" t="s">
        <v>24</v>
      </c>
      <c r="C99" s="78">
        <v>780</v>
      </c>
      <c r="D99" s="94">
        <f t="shared" ref="D99:O99" si="17">SUM(D93:D98)</f>
        <v>22.060000000000002</v>
      </c>
      <c r="E99" s="94">
        <f t="shared" si="17"/>
        <v>25.490000000000002</v>
      </c>
      <c r="F99" s="94">
        <f t="shared" si="17"/>
        <v>87.6</v>
      </c>
      <c r="G99" s="94">
        <f t="shared" si="17"/>
        <v>687.41000000000008</v>
      </c>
      <c r="H99" s="94">
        <f t="shared" si="17"/>
        <v>8.8179999999999996</v>
      </c>
      <c r="I99" s="94">
        <f t="shared" si="17"/>
        <v>22.295000000000002</v>
      </c>
      <c r="J99" s="94">
        <f t="shared" si="17"/>
        <v>0.4</v>
      </c>
      <c r="K99" s="94">
        <f t="shared" si="17"/>
        <v>0.7</v>
      </c>
      <c r="L99" s="94">
        <f t="shared" si="17"/>
        <v>132.20000000000002</v>
      </c>
      <c r="M99" s="94">
        <f t="shared" si="17"/>
        <v>42.730000000000004</v>
      </c>
      <c r="N99" s="94">
        <f t="shared" si="17"/>
        <v>133.04</v>
      </c>
      <c r="O99" s="94">
        <f t="shared" si="17"/>
        <v>9.1879999999999988</v>
      </c>
    </row>
    <row r="100" spans="1:15" ht="15.75" x14ac:dyDescent="0.25">
      <c r="A100" s="173" t="s">
        <v>64</v>
      </c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5"/>
    </row>
    <row r="101" spans="1:15" ht="22.5" customHeight="1" x14ac:dyDescent="0.25">
      <c r="A101" s="66">
        <v>437</v>
      </c>
      <c r="B101" s="68" t="s">
        <v>98</v>
      </c>
      <c r="C101" s="66">
        <v>80</v>
      </c>
      <c r="D101" s="87">
        <v>5.56</v>
      </c>
      <c r="E101" s="87">
        <v>1.01</v>
      </c>
      <c r="F101" s="87">
        <v>47.05</v>
      </c>
      <c r="G101" s="87">
        <v>223.21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</row>
    <row r="102" spans="1:15" ht="15.75" x14ac:dyDescent="0.25">
      <c r="A102" s="66">
        <v>382</v>
      </c>
      <c r="B102" s="66" t="s">
        <v>36</v>
      </c>
      <c r="C102" s="73">
        <v>200</v>
      </c>
      <c r="D102" s="82">
        <v>4.08</v>
      </c>
      <c r="E102" s="82">
        <v>3.54</v>
      </c>
      <c r="F102" s="82">
        <v>17.579999999999998</v>
      </c>
      <c r="G102" s="85">
        <v>118.6</v>
      </c>
      <c r="H102" s="82">
        <v>0</v>
      </c>
      <c r="I102" s="82">
        <v>1.59</v>
      </c>
      <c r="J102" s="82">
        <v>0</v>
      </c>
      <c r="K102" s="92">
        <v>0</v>
      </c>
      <c r="L102" s="82">
        <v>152.22</v>
      </c>
      <c r="M102" s="82">
        <v>0</v>
      </c>
      <c r="N102" s="82">
        <v>21.34</v>
      </c>
      <c r="O102" s="82">
        <v>0.48</v>
      </c>
    </row>
    <row r="103" spans="1:15" ht="15.75" x14ac:dyDescent="0.25">
      <c r="A103" s="66"/>
      <c r="B103" s="77" t="s">
        <v>24</v>
      </c>
      <c r="C103" s="78">
        <v>280</v>
      </c>
      <c r="D103" s="94">
        <f t="shared" ref="D103:O103" si="18">SUM(D101:D102)</f>
        <v>9.64</v>
      </c>
      <c r="E103" s="94">
        <f t="shared" si="18"/>
        <v>4.55</v>
      </c>
      <c r="F103" s="94">
        <f t="shared" si="18"/>
        <v>64.63</v>
      </c>
      <c r="G103" s="94">
        <f t="shared" si="18"/>
        <v>341.81</v>
      </c>
      <c r="H103" s="94">
        <f t="shared" si="18"/>
        <v>0</v>
      </c>
      <c r="I103" s="94">
        <f t="shared" si="18"/>
        <v>1.59</v>
      </c>
      <c r="J103" s="94">
        <f t="shared" si="18"/>
        <v>0</v>
      </c>
      <c r="K103" s="94">
        <f t="shared" si="18"/>
        <v>0</v>
      </c>
      <c r="L103" s="94">
        <f t="shared" si="18"/>
        <v>152.22</v>
      </c>
      <c r="M103" s="94">
        <f t="shared" si="18"/>
        <v>0</v>
      </c>
      <c r="N103" s="94">
        <f t="shared" si="18"/>
        <v>21.34</v>
      </c>
      <c r="O103" s="94">
        <f t="shared" si="18"/>
        <v>0.48</v>
      </c>
    </row>
    <row r="104" spans="1:15" ht="15.75" x14ac:dyDescent="0.25">
      <c r="A104" s="66"/>
      <c r="B104" s="77" t="s">
        <v>27</v>
      </c>
      <c r="C104" s="94">
        <f t="shared" ref="C104:O104" si="19">C103+C99+C91+C88</f>
        <v>1710</v>
      </c>
      <c r="D104" s="94">
        <f t="shared" si="19"/>
        <v>41.300000000000004</v>
      </c>
      <c r="E104" s="94">
        <f t="shared" si="19"/>
        <v>43.97</v>
      </c>
      <c r="F104" s="94">
        <f t="shared" si="19"/>
        <v>223.29999999999998</v>
      </c>
      <c r="G104" s="94">
        <f t="shared" si="19"/>
        <v>1448.79</v>
      </c>
      <c r="H104" s="94">
        <f t="shared" si="19"/>
        <v>8.9379999999999988</v>
      </c>
      <c r="I104" s="94">
        <f t="shared" si="19"/>
        <v>30.885000000000002</v>
      </c>
      <c r="J104" s="94">
        <f t="shared" si="19"/>
        <v>40.4</v>
      </c>
      <c r="K104" s="94">
        <f t="shared" si="19"/>
        <v>0.7</v>
      </c>
      <c r="L104" s="94">
        <f t="shared" si="19"/>
        <v>507.48</v>
      </c>
      <c r="M104" s="94">
        <f t="shared" si="19"/>
        <v>85.06</v>
      </c>
      <c r="N104" s="94">
        <f t="shared" si="19"/>
        <v>159.97999999999999</v>
      </c>
      <c r="O104" s="94">
        <f t="shared" si="19"/>
        <v>14.538</v>
      </c>
    </row>
    <row r="105" spans="1:15" ht="15.75" x14ac:dyDescent="0.25">
      <c r="A105" s="170" t="s">
        <v>37</v>
      </c>
      <c r="B105" s="170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</row>
    <row r="106" spans="1:15" ht="15.75" x14ac:dyDescent="0.25">
      <c r="A106" s="171" t="s">
        <v>19</v>
      </c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</row>
    <row r="107" spans="1:15" x14ac:dyDescent="0.25">
      <c r="A107" s="86">
        <v>1</v>
      </c>
      <c r="B107" s="70">
        <v>2</v>
      </c>
      <c r="C107" s="70">
        <v>3</v>
      </c>
      <c r="D107" s="86">
        <v>4</v>
      </c>
      <c r="E107" s="86">
        <v>5</v>
      </c>
      <c r="F107" s="86">
        <v>6</v>
      </c>
      <c r="G107" s="86">
        <v>7</v>
      </c>
      <c r="H107" s="86">
        <v>8</v>
      </c>
      <c r="I107" s="86">
        <v>9</v>
      </c>
      <c r="J107" s="86">
        <v>10</v>
      </c>
      <c r="K107" s="86">
        <v>11</v>
      </c>
      <c r="L107" s="86">
        <v>12</v>
      </c>
      <c r="M107" s="86">
        <v>13</v>
      </c>
      <c r="N107" s="86">
        <v>14</v>
      </c>
      <c r="O107" s="86">
        <v>15</v>
      </c>
    </row>
    <row r="108" spans="1:15" ht="26.25" customHeight="1" x14ac:dyDescent="0.25">
      <c r="A108" s="66">
        <v>210</v>
      </c>
      <c r="B108" s="66" t="s">
        <v>28</v>
      </c>
      <c r="C108" s="73">
        <v>60</v>
      </c>
      <c r="D108" s="100">
        <v>6.18</v>
      </c>
      <c r="E108" s="100">
        <v>10.199999999999999</v>
      </c>
      <c r="F108" s="100">
        <v>0.96</v>
      </c>
      <c r="G108" s="101">
        <v>102.86</v>
      </c>
      <c r="H108" s="100">
        <v>0</v>
      </c>
      <c r="I108" s="100">
        <v>0.12</v>
      </c>
      <c r="J108" s="100">
        <v>0</v>
      </c>
      <c r="K108" s="102">
        <v>0</v>
      </c>
      <c r="L108" s="100">
        <v>38.229999999999997</v>
      </c>
      <c r="M108" s="100">
        <v>0</v>
      </c>
      <c r="N108" s="100">
        <v>8.0299999999999994</v>
      </c>
      <c r="O108" s="100">
        <v>1.1100000000000001</v>
      </c>
    </row>
    <row r="109" spans="1:15" ht="18.75" customHeight="1" x14ac:dyDescent="0.25">
      <c r="A109" s="66"/>
      <c r="B109" s="66" t="s">
        <v>45</v>
      </c>
      <c r="C109" s="73">
        <v>80</v>
      </c>
      <c r="D109" s="82">
        <v>0.96</v>
      </c>
      <c r="E109" s="82">
        <v>3.77</v>
      </c>
      <c r="F109" s="82">
        <v>6.18</v>
      </c>
      <c r="G109" s="82">
        <v>62.4</v>
      </c>
      <c r="H109" s="82">
        <v>0.04</v>
      </c>
      <c r="I109" s="82">
        <v>7.68</v>
      </c>
      <c r="J109" s="82">
        <v>0</v>
      </c>
      <c r="K109" s="66">
        <v>0</v>
      </c>
      <c r="L109" s="82">
        <v>25.6</v>
      </c>
      <c r="M109" s="82">
        <v>0</v>
      </c>
      <c r="N109" s="82">
        <v>0</v>
      </c>
      <c r="O109" s="82">
        <v>0.33</v>
      </c>
    </row>
    <row r="110" spans="1:15" ht="28.5" customHeight="1" x14ac:dyDescent="0.25">
      <c r="A110" s="68"/>
      <c r="B110" s="68" t="s">
        <v>116</v>
      </c>
      <c r="C110" s="69" t="s">
        <v>91</v>
      </c>
      <c r="D110" s="68">
        <v>2.4700000000000002</v>
      </c>
      <c r="E110" s="68">
        <v>0.87</v>
      </c>
      <c r="F110" s="68">
        <v>16.75</v>
      </c>
      <c r="G110" s="68">
        <v>85.77</v>
      </c>
      <c r="H110" s="70">
        <v>0.04</v>
      </c>
      <c r="I110" s="70">
        <v>0</v>
      </c>
      <c r="J110" s="70">
        <v>0</v>
      </c>
      <c r="K110" s="70">
        <v>0</v>
      </c>
      <c r="L110" s="71">
        <v>8</v>
      </c>
      <c r="M110" s="71">
        <v>26</v>
      </c>
      <c r="N110" s="71">
        <v>5.6</v>
      </c>
      <c r="O110" s="71">
        <v>0.36</v>
      </c>
    </row>
    <row r="111" spans="1:15" ht="30" customHeight="1" x14ac:dyDescent="0.25">
      <c r="A111" s="66">
        <v>379</v>
      </c>
      <c r="B111" s="83" t="s">
        <v>29</v>
      </c>
      <c r="C111" s="73">
        <v>200</v>
      </c>
      <c r="D111" s="82">
        <v>3.17</v>
      </c>
      <c r="E111" s="82">
        <v>2.68</v>
      </c>
      <c r="F111" s="82">
        <v>15.9</v>
      </c>
      <c r="G111" s="85">
        <v>100.6</v>
      </c>
      <c r="H111" s="82">
        <v>0</v>
      </c>
      <c r="I111" s="82">
        <v>1.3</v>
      </c>
      <c r="J111" s="82">
        <v>0</v>
      </c>
      <c r="K111" s="82"/>
      <c r="L111" s="82">
        <v>125.78</v>
      </c>
      <c r="M111" s="82">
        <v>0</v>
      </c>
      <c r="N111" s="82">
        <v>14</v>
      </c>
      <c r="O111" s="82">
        <v>0.13</v>
      </c>
    </row>
    <row r="112" spans="1:15" ht="15.75" x14ac:dyDescent="0.25">
      <c r="A112" s="66"/>
      <c r="B112" s="77" t="s">
        <v>24</v>
      </c>
      <c r="C112" s="78">
        <v>450</v>
      </c>
      <c r="D112" s="94">
        <f t="shared" ref="D112:O112" si="20">SUM(D108:D111)</f>
        <v>12.78</v>
      </c>
      <c r="E112" s="94">
        <f t="shared" si="20"/>
        <v>17.52</v>
      </c>
      <c r="F112" s="94">
        <f t="shared" si="20"/>
        <v>39.79</v>
      </c>
      <c r="G112" s="94">
        <f t="shared" si="20"/>
        <v>351.63</v>
      </c>
      <c r="H112" s="94">
        <f t="shared" si="20"/>
        <v>0.08</v>
      </c>
      <c r="I112" s="94">
        <f t="shared" si="20"/>
        <v>9.1</v>
      </c>
      <c r="J112" s="94">
        <f t="shared" si="20"/>
        <v>0</v>
      </c>
      <c r="K112" s="94">
        <f t="shared" si="20"/>
        <v>0</v>
      </c>
      <c r="L112" s="94">
        <f t="shared" si="20"/>
        <v>197.61</v>
      </c>
      <c r="M112" s="94">
        <f t="shared" si="20"/>
        <v>26</v>
      </c>
      <c r="N112" s="94">
        <f t="shared" si="20"/>
        <v>27.63</v>
      </c>
      <c r="O112" s="94">
        <f t="shared" si="20"/>
        <v>1.9300000000000002</v>
      </c>
    </row>
    <row r="113" spans="1:15" ht="15.75" x14ac:dyDescent="0.25">
      <c r="A113" s="171" t="s">
        <v>59</v>
      </c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</row>
    <row r="114" spans="1:15" x14ac:dyDescent="0.25">
      <c r="A114" s="68"/>
      <c r="B114" s="80" t="s">
        <v>81</v>
      </c>
      <c r="C114" s="68">
        <v>200</v>
      </c>
      <c r="D114" s="68">
        <v>1</v>
      </c>
      <c r="E114" s="68">
        <v>0</v>
      </c>
      <c r="F114" s="68">
        <v>20.2</v>
      </c>
      <c r="G114" s="68">
        <v>84.8</v>
      </c>
      <c r="H114" s="68">
        <v>0</v>
      </c>
      <c r="I114" s="68">
        <v>6</v>
      </c>
      <c r="J114" s="68">
        <v>0</v>
      </c>
      <c r="K114" s="68">
        <v>0</v>
      </c>
      <c r="L114" s="81">
        <v>18.66</v>
      </c>
      <c r="M114" s="81">
        <v>13.33</v>
      </c>
      <c r="N114" s="81">
        <v>0</v>
      </c>
      <c r="O114" s="81">
        <v>3.73</v>
      </c>
    </row>
    <row r="115" spans="1:15" ht="15.75" x14ac:dyDescent="0.25">
      <c r="A115" s="66"/>
      <c r="B115" s="77" t="s">
        <v>24</v>
      </c>
      <c r="C115" s="78">
        <v>200</v>
      </c>
      <c r="D115" s="94">
        <f t="shared" ref="D115:O115" si="21">SUM(D114)</f>
        <v>1</v>
      </c>
      <c r="E115" s="94">
        <f t="shared" si="21"/>
        <v>0</v>
      </c>
      <c r="F115" s="94">
        <f t="shared" si="21"/>
        <v>20.2</v>
      </c>
      <c r="G115" s="94">
        <f t="shared" si="21"/>
        <v>84.8</v>
      </c>
      <c r="H115" s="94">
        <f t="shared" si="21"/>
        <v>0</v>
      </c>
      <c r="I115" s="94">
        <f t="shared" si="21"/>
        <v>6</v>
      </c>
      <c r="J115" s="94">
        <f t="shared" si="21"/>
        <v>0</v>
      </c>
      <c r="K115" s="94">
        <f t="shared" si="21"/>
        <v>0</v>
      </c>
      <c r="L115" s="94">
        <f t="shared" si="21"/>
        <v>18.66</v>
      </c>
      <c r="M115" s="94">
        <f t="shared" si="21"/>
        <v>13.33</v>
      </c>
      <c r="N115" s="94">
        <f t="shared" si="21"/>
        <v>0</v>
      </c>
      <c r="O115" s="94">
        <f t="shared" si="21"/>
        <v>3.73</v>
      </c>
    </row>
    <row r="116" spans="1:15" ht="15.75" x14ac:dyDescent="0.25">
      <c r="A116" s="171" t="s">
        <v>60</v>
      </c>
      <c r="B116" s="171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</row>
    <row r="117" spans="1:15" ht="15.75" x14ac:dyDescent="0.25">
      <c r="A117" s="66">
        <v>75</v>
      </c>
      <c r="B117" s="66" t="s">
        <v>67</v>
      </c>
      <c r="C117" s="73">
        <v>50</v>
      </c>
      <c r="D117" s="82">
        <v>0.78</v>
      </c>
      <c r="E117" s="82">
        <v>4.07</v>
      </c>
      <c r="F117" s="82">
        <v>4.5999999999999996</v>
      </c>
      <c r="G117" s="85">
        <v>58.33</v>
      </c>
      <c r="H117" s="82">
        <v>2.5000000000000001E-2</v>
      </c>
      <c r="I117" s="82">
        <v>1.83</v>
      </c>
      <c r="J117" s="82">
        <v>0</v>
      </c>
      <c r="K117" s="92">
        <v>0</v>
      </c>
      <c r="L117" s="82">
        <v>22.1</v>
      </c>
      <c r="M117" s="82">
        <v>0</v>
      </c>
      <c r="N117" s="82">
        <v>0</v>
      </c>
      <c r="O117" s="82">
        <v>0.4</v>
      </c>
    </row>
    <row r="118" spans="1:15" ht="30.75" x14ac:dyDescent="0.25">
      <c r="A118" s="66">
        <v>102</v>
      </c>
      <c r="B118" s="83" t="s">
        <v>73</v>
      </c>
      <c r="C118" s="66">
        <v>200</v>
      </c>
      <c r="D118" s="66">
        <v>9.83</v>
      </c>
      <c r="E118" s="66">
        <v>8.8800000000000008</v>
      </c>
      <c r="F118" s="66">
        <v>16.8</v>
      </c>
      <c r="G118" s="66">
        <v>169.34</v>
      </c>
      <c r="H118" s="66">
        <v>0</v>
      </c>
      <c r="I118" s="66">
        <v>11.17</v>
      </c>
      <c r="J118" s="66">
        <v>0</v>
      </c>
      <c r="K118" s="66">
        <v>0</v>
      </c>
      <c r="L118" s="66">
        <v>45.82</v>
      </c>
      <c r="M118" s="66">
        <v>0</v>
      </c>
      <c r="N118" s="66">
        <v>35.479999999999997</v>
      </c>
      <c r="O118" s="66">
        <v>4.55</v>
      </c>
    </row>
    <row r="119" spans="1:15" ht="30.75" customHeight="1" x14ac:dyDescent="0.25">
      <c r="A119" s="66">
        <v>290</v>
      </c>
      <c r="B119" s="83" t="s">
        <v>124</v>
      </c>
      <c r="C119" s="66">
        <v>80</v>
      </c>
      <c r="D119" s="66">
        <v>12.5</v>
      </c>
      <c r="E119" s="66">
        <v>11</v>
      </c>
      <c r="F119" s="66">
        <v>6.97</v>
      </c>
      <c r="G119" s="66">
        <v>177.22</v>
      </c>
      <c r="H119" s="66"/>
      <c r="I119" s="66"/>
      <c r="J119" s="66"/>
      <c r="K119" s="66"/>
      <c r="L119" s="66"/>
      <c r="M119" s="66"/>
      <c r="N119" s="66"/>
      <c r="O119" s="66"/>
    </row>
    <row r="120" spans="1:15" ht="24.75" customHeight="1" x14ac:dyDescent="0.25">
      <c r="A120" s="66">
        <v>302</v>
      </c>
      <c r="B120" s="66" t="s">
        <v>86</v>
      </c>
      <c r="C120" s="66">
        <v>150</v>
      </c>
      <c r="D120" s="66">
        <v>3.0579999999999998</v>
      </c>
      <c r="E120" s="66">
        <v>4.5199999999999996</v>
      </c>
      <c r="F120" s="66">
        <v>30.56</v>
      </c>
      <c r="G120" s="66">
        <v>175.09</v>
      </c>
      <c r="H120" s="66">
        <v>2.5000000000000001E-2</v>
      </c>
      <c r="I120" s="66">
        <v>0</v>
      </c>
      <c r="J120" s="66">
        <v>22.5</v>
      </c>
      <c r="K120" s="66">
        <v>0</v>
      </c>
      <c r="L120" s="66">
        <v>2.1800000000000002</v>
      </c>
      <c r="M120" s="66">
        <v>51.25</v>
      </c>
      <c r="N120" s="66">
        <v>15.84</v>
      </c>
      <c r="O120" s="66">
        <v>0.44</v>
      </c>
    </row>
    <row r="121" spans="1:15" ht="24.75" customHeight="1" x14ac:dyDescent="0.25">
      <c r="A121" s="66">
        <v>228</v>
      </c>
      <c r="B121" s="66" t="s">
        <v>69</v>
      </c>
      <c r="C121" s="66">
        <v>50</v>
      </c>
      <c r="D121" s="66">
        <v>0.48</v>
      </c>
      <c r="E121" s="84">
        <v>1.37</v>
      </c>
      <c r="F121" s="84">
        <v>2.16</v>
      </c>
      <c r="G121" s="84">
        <v>21.7</v>
      </c>
      <c r="H121" s="84">
        <v>0</v>
      </c>
      <c r="I121" s="84">
        <v>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</row>
    <row r="122" spans="1:15" x14ac:dyDescent="0.25">
      <c r="A122" s="68"/>
      <c r="B122" s="87" t="s">
        <v>21</v>
      </c>
      <c r="C122" s="69" t="s">
        <v>91</v>
      </c>
      <c r="D122" s="68">
        <v>2.4700000000000002</v>
      </c>
      <c r="E122" s="68">
        <v>0.87</v>
      </c>
      <c r="F122" s="68">
        <v>16.75</v>
      </c>
      <c r="G122" s="68">
        <v>85.77</v>
      </c>
      <c r="H122" s="70">
        <v>0.04</v>
      </c>
      <c r="I122" s="70">
        <v>0</v>
      </c>
      <c r="J122" s="70">
        <v>0</v>
      </c>
      <c r="K122" s="70">
        <v>0</v>
      </c>
      <c r="L122" s="71">
        <v>8</v>
      </c>
      <c r="M122" s="71">
        <v>26</v>
      </c>
      <c r="N122" s="71">
        <v>5.6</v>
      </c>
      <c r="O122" s="71">
        <v>0.36</v>
      </c>
    </row>
    <row r="123" spans="1:15" x14ac:dyDescent="0.25">
      <c r="A123" s="68"/>
      <c r="B123" s="68" t="s">
        <v>25</v>
      </c>
      <c r="C123" s="68">
        <v>30</v>
      </c>
      <c r="D123" s="72">
        <v>2.6</v>
      </c>
      <c r="E123" s="72">
        <v>1</v>
      </c>
      <c r="F123" s="72">
        <v>12.8</v>
      </c>
      <c r="G123" s="72">
        <v>77.7</v>
      </c>
      <c r="H123" s="70">
        <v>8.6999999999999993</v>
      </c>
      <c r="I123" s="70">
        <v>0.1</v>
      </c>
      <c r="J123" s="70">
        <v>0</v>
      </c>
      <c r="K123" s="70">
        <v>0.7</v>
      </c>
      <c r="L123" s="71">
        <v>2.2000000000000002</v>
      </c>
      <c r="M123" s="71">
        <v>3</v>
      </c>
      <c r="N123" s="71">
        <v>0</v>
      </c>
      <c r="O123" s="71">
        <v>4.7</v>
      </c>
    </row>
    <row r="124" spans="1:15" ht="34.5" customHeight="1" x14ac:dyDescent="0.25">
      <c r="A124" s="66">
        <v>354</v>
      </c>
      <c r="B124" s="83" t="s">
        <v>63</v>
      </c>
      <c r="C124" s="73" t="s">
        <v>115</v>
      </c>
      <c r="D124" s="82">
        <v>0.11</v>
      </c>
      <c r="E124" s="82">
        <v>0.12</v>
      </c>
      <c r="F124" s="82">
        <v>25.1</v>
      </c>
      <c r="G124" s="82">
        <v>119.2</v>
      </c>
      <c r="H124" s="75">
        <v>0</v>
      </c>
      <c r="I124" s="66">
        <v>1.83</v>
      </c>
      <c r="J124" s="66">
        <v>0</v>
      </c>
      <c r="K124" s="66">
        <v>0</v>
      </c>
      <c r="L124" s="66">
        <v>11.46</v>
      </c>
      <c r="M124" s="66">
        <v>0</v>
      </c>
      <c r="N124" s="66">
        <v>3.64</v>
      </c>
      <c r="O124" s="66">
        <v>0.56999999999999995</v>
      </c>
    </row>
    <row r="125" spans="1:15" ht="15.75" x14ac:dyDescent="0.25">
      <c r="A125" s="66"/>
      <c r="B125" s="77" t="s">
        <v>24</v>
      </c>
      <c r="C125" s="78">
        <v>780</v>
      </c>
      <c r="D125" s="94">
        <f t="shared" ref="D125:O125" si="22">SUM(D117:D124)</f>
        <v>31.827999999999999</v>
      </c>
      <c r="E125" s="94">
        <f t="shared" si="22"/>
        <v>31.830000000000005</v>
      </c>
      <c r="F125" s="94">
        <f t="shared" si="22"/>
        <v>115.73999999999998</v>
      </c>
      <c r="G125" s="94">
        <f t="shared" si="22"/>
        <v>884.35000000000014</v>
      </c>
      <c r="H125" s="94">
        <f t="shared" si="22"/>
        <v>8.7899999999999991</v>
      </c>
      <c r="I125" s="94">
        <f t="shared" si="22"/>
        <v>14.93</v>
      </c>
      <c r="J125" s="94">
        <f t="shared" si="22"/>
        <v>22.5</v>
      </c>
      <c r="K125" s="94">
        <f t="shared" si="22"/>
        <v>0.7</v>
      </c>
      <c r="L125" s="94">
        <f t="shared" si="22"/>
        <v>91.760000000000019</v>
      </c>
      <c r="M125" s="94">
        <f t="shared" si="22"/>
        <v>80.25</v>
      </c>
      <c r="N125" s="94">
        <f t="shared" si="22"/>
        <v>60.559999999999995</v>
      </c>
      <c r="O125" s="94">
        <f t="shared" si="22"/>
        <v>11.020000000000001</v>
      </c>
    </row>
    <row r="126" spans="1:15" ht="15.75" x14ac:dyDescent="0.25">
      <c r="A126" s="173" t="s">
        <v>64</v>
      </c>
      <c r="B126" s="174"/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5"/>
    </row>
    <row r="127" spans="1:15" ht="45.75" x14ac:dyDescent="0.25">
      <c r="A127" s="66">
        <v>423</v>
      </c>
      <c r="B127" s="83" t="s">
        <v>129</v>
      </c>
      <c r="C127" s="66" t="s">
        <v>93</v>
      </c>
      <c r="D127" s="66">
        <v>9.25</v>
      </c>
      <c r="E127" s="66">
        <v>7.15</v>
      </c>
      <c r="F127" s="66">
        <v>16.829999999999998</v>
      </c>
      <c r="G127" s="66">
        <v>168.8</v>
      </c>
      <c r="H127" s="66">
        <v>0.05</v>
      </c>
      <c r="I127" s="66">
        <v>0.13</v>
      </c>
      <c r="J127" s="66">
        <v>44.9</v>
      </c>
      <c r="K127" s="66">
        <v>0</v>
      </c>
      <c r="L127" s="66">
        <v>133.22</v>
      </c>
      <c r="M127" s="66">
        <v>18.43</v>
      </c>
      <c r="N127" s="66">
        <v>132</v>
      </c>
      <c r="O127" s="66">
        <v>0.77</v>
      </c>
    </row>
    <row r="128" spans="1:15" ht="15.75" x14ac:dyDescent="0.25">
      <c r="A128" s="90">
        <v>376</v>
      </c>
      <c r="B128" s="90" t="s">
        <v>23</v>
      </c>
      <c r="C128" s="66" t="s">
        <v>92</v>
      </c>
      <c r="D128" s="74">
        <v>0.2</v>
      </c>
      <c r="E128" s="74">
        <v>0</v>
      </c>
      <c r="F128" s="74">
        <v>14</v>
      </c>
      <c r="G128" s="74">
        <v>28</v>
      </c>
      <c r="H128" s="66">
        <v>0</v>
      </c>
      <c r="I128" s="66">
        <v>0</v>
      </c>
      <c r="J128" s="66">
        <v>0</v>
      </c>
      <c r="K128" s="66">
        <v>0</v>
      </c>
      <c r="L128" s="66">
        <v>6</v>
      </c>
      <c r="M128" s="66">
        <v>0</v>
      </c>
      <c r="N128" s="66">
        <v>0</v>
      </c>
      <c r="O128" s="66">
        <v>0.4</v>
      </c>
    </row>
    <row r="129" spans="1:15" ht="15.75" x14ac:dyDescent="0.25">
      <c r="A129" s="66"/>
      <c r="B129" s="77" t="s">
        <v>24</v>
      </c>
      <c r="C129" s="78">
        <f t="shared" ref="C129:O129" si="23">SUM(C127:C128)</f>
        <v>0</v>
      </c>
      <c r="D129" s="94">
        <f t="shared" si="23"/>
        <v>9.4499999999999993</v>
      </c>
      <c r="E129" s="94">
        <f t="shared" si="23"/>
        <v>7.15</v>
      </c>
      <c r="F129" s="94">
        <f t="shared" si="23"/>
        <v>30.83</v>
      </c>
      <c r="G129" s="94">
        <f t="shared" si="23"/>
        <v>196.8</v>
      </c>
      <c r="H129" s="94">
        <f t="shared" si="23"/>
        <v>0.05</v>
      </c>
      <c r="I129" s="94">
        <f t="shared" si="23"/>
        <v>0.13</v>
      </c>
      <c r="J129" s="94">
        <f t="shared" si="23"/>
        <v>44.9</v>
      </c>
      <c r="K129" s="94">
        <f t="shared" si="23"/>
        <v>0</v>
      </c>
      <c r="L129" s="94">
        <f t="shared" si="23"/>
        <v>139.22</v>
      </c>
      <c r="M129" s="94">
        <f t="shared" si="23"/>
        <v>18.43</v>
      </c>
      <c r="N129" s="94">
        <f t="shared" si="23"/>
        <v>132</v>
      </c>
      <c r="O129" s="94">
        <f t="shared" si="23"/>
        <v>1.17</v>
      </c>
    </row>
    <row r="130" spans="1:15" ht="15.75" x14ac:dyDescent="0.25">
      <c r="A130" s="66"/>
      <c r="B130" s="77" t="s">
        <v>27</v>
      </c>
      <c r="C130" s="94">
        <f>C129+C125+C115+C112</f>
        <v>1430</v>
      </c>
      <c r="D130" s="94">
        <f t="shared" ref="D130:O130" si="24">D129+D125+D115+D112</f>
        <v>55.058</v>
      </c>
      <c r="E130" s="94">
        <f t="shared" si="24"/>
        <v>56.5</v>
      </c>
      <c r="F130" s="94">
        <f t="shared" si="24"/>
        <v>206.55999999999997</v>
      </c>
      <c r="G130" s="94">
        <f t="shared" si="24"/>
        <v>1517.58</v>
      </c>
      <c r="H130" s="94">
        <f t="shared" si="24"/>
        <v>8.92</v>
      </c>
      <c r="I130" s="94">
        <f t="shared" si="24"/>
        <v>30.160000000000004</v>
      </c>
      <c r="J130" s="94">
        <f t="shared" si="24"/>
        <v>67.400000000000006</v>
      </c>
      <c r="K130" s="94">
        <f t="shared" si="24"/>
        <v>0.7</v>
      </c>
      <c r="L130" s="94">
        <f t="shared" si="24"/>
        <v>447.25</v>
      </c>
      <c r="M130" s="94">
        <f t="shared" si="24"/>
        <v>138.01</v>
      </c>
      <c r="N130" s="94">
        <f t="shared" si="24"/>
        <v>220.19</v>
      </c>
      <c r="O130" s="94">
        <f t="shared" si="24"/>
        <v>17.850000000000001</v>
      </c>
    </row>
    <row r="131" spans="1:15" ht="15.75" x14ac:dyDescent="0.25">
      <c r="A131" s="170" t="s">
        <v>38</v>
      </c>
      <c r="B131" s="170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</row>
    <row r="132" spans="1:15" ht="15.75" x14ac:dyDescent="0.25">
      <c r="A132" s="171" t="s">
        <v>19</v>
      </c>
      <c r="B132" s="171"/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</row>
    <row r="133" spans="1:15" x14ac:dyDescent="0.25">
      <c r="A133" s="86">
        <v>1</v>
      </c>
      <c r="B133" s="70">
        <v>2</v>
      </c>
      <c r="C133" s="70">
        <v>3</v>
      </c>
      <c r="D133" s="86">
        <v>4</v>
      </c>
      <c r="E133" s="96">
        <v>5</v>
      </c>
      <c r="F133" s="96">
        <v>6</v>
      </c>
      <c r="G133" s="96">
        <v>7</v>
      </c>
      <c r="H133" s="96">
        <v>8</v>
      </c>
      <c r="I133" s="96">
        <v>9</v>
      </c>
      <c r="J133" s="96">
        <v>10</v>
      </c>
      <c r="K133" s="96">
        <v>11</v>
      </c>
      <c r="L133" s="96">
        <v>12</v>
      </c>
      <c r="M133" s="86">
        <v>13</v>
      </c>
      <c r="N133" s="86">
        <v>14</v>
      </c>
      <c r="O133" s="86">
        <v>15</v>
      </c>
    </row>
    <row r="134" spans="1:15" ht="46.5" customHeight="1" x14ac:dyDescent="0.25">
      <c r="A134" s="66">
        <v>182</v>
      </c>
      <c r="B134" s="67" t="s">
        <v>84</v>
      </c>
      <c r="C134" s="66">
        <v>200</v>
      </c>
      <c r="D134" s="66">
        <v>3.09</v>
      </c>
      <c r="E134" s="66">
        <v>5.07</v>
      </c>
      <c r="F134" s="66">
        <v>32.090000000000003</v>
      </c>
      <c r="G134" s="66">
        <v>177</v>
      </c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v>0</v>
      </c>
    </row>
    <row r="135" spans="1:15" ht="18.75" customHeight="1" x14ac:dyDescent="0.25">
      <c r="A135" s="68"/>
      <c r="B135" s="68" t="s">
        <v>25</v>
      </c>
      <c r="C135" s="69" t="s">
        <v>91</v>
      </c>
      <c r="D135" s="68">
        <v>2.4700000000000002</v>
      </c>
      <c r="E135" s="68">
        <v>0.87</v>
      </c>
      <c r="F135" s="68">
        <v>16.75</v>
      </c>
      <c r="G135" s="68">
        <v>85.77</v>
      </c>
      <c r="H135" s="70">
        <v>0.04</v>
      </c>
      <c r="I135" s="70">
        <v>0</v>
      </c>
      <c r="J135" s="70">
        <v>0</v>
      </c>
      <c r="K135" s="70">
        <v>0</v>
      </c>
      <c r="L135" s="71">
        <v>8</v>
      </c>
      <c r="M135" s="71">
        <v>26</v>
      </c>
      <c r="N135" s="71">
        <v>5.6</v>
      </c>
      <c r="O135" s="71">
        <v>0.36</v>
      </c>
    </row>
    <row r="136" spans="1:15" ht="15.75" x14ac:dyDescent="0.25">
      <c r="A136" s="66">
        <v>382</v>
      </c>
      <c r="B136" s="66" t="s">
        <v>36</v>
      </c>
      <c r="C136" s="73">
        <v>200</v>
      </c>
      <c r="D136" s="82">
        <v>4.08</v>
      </c>
      <c r="E136" s="82">
        <v>3.54</v>
      </c>
      <c r="F136" s="82">
        <v>17.579999999999998</v>
      </c>
      <c r="G136" s="85">
        <v>118.6</v>
      </c>
      <c r="H136" s="82">
        <v>0</v>
      </c>
      <c r="I136" s="82">
        <v>1.59</v>
      </c>
      <c r="J136" s="82">
        <v>0</v>
      </c>
      <c r="K136" s="92">
        <v>0</v>
      </c>
      <c r="L136" s="82">
        <v>152.22</v>
      </c>
      <c r="M136" s="82">
        <v>0</v>
      </c>
      <c r="N136" s="82">
        <v>21.34</v>
      </c>
      <c r="O136" s="82">
        <v>0.48</v>
      </c>
    </row>
    <row r="137" spans="1:15" ht="15.75" x14ac:dyDescent="0.25">
      <c r="A137" s="66"/>
      <c r="B137" s="77" t="s">
        <v>24</v>
      </c>
      <c r="C137" s="78">
        <v>450</v>
      </c>
      <c r="D137" s="94">
        <f t="shared" ref="D137:O137" si="25">SUM(D134:D136)</f>
        <v>9.64</v>
      </c>
      <c r="E137" s="94">
        <f t="shared" si="25"/>
        <v>9.48</v>
      </c>
      <c r="F137" s="94">
        <f t="shared" si="25"/>
        <v>66.42</v>
      </c>
      <c r="G137" s="94">
        <f t="shared" si="25"/>
        <v>381.37</v>
      </c>
      <c r="H137" s="94">
        <f t="shared" si="25"/>
        <v>0.04</v>
      </c>
      <c r="I137" s="94">
        <f t="shared" si="25"/>
        <v>1.59</v>
      </c>
      <c r="J137" s="94">
        <f t="shared" si="25"/>
        <v>0</v>
      </c>
      <c r="K137" s="94">
        <f t="shared" si="25"/>
        <v>0</v>
      </c>
      <c r="L137" s="94">
        <f t="shared" si="25"/>
        <v>160.22</v>
      </c>
      <c r="M137" s="94">
        <f t="shared" si="25"/>
        <v>26</v>
      </c>
      <c r="N137" s="94">
        <f t="shared" si="25"/>
        <v>26.939999999999998</v>
      </c>
      <c r="O137" s="94">
        <f t="shared" si="25"/>
        <v>0.84</v>
      </c>
    </row>
    <row r="138" spans="1:15" ht="15.75" x14ac:dyDescent="0.25">
      <c r="A138" s="171" t="s">
        <v>59</v>
      </c>
      <c r="B138" s="171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1"/>
      <c r="N138" s="171"/>
      <c r="O138" s="171"/>
    </row>
    <row r="139" spans="1:15" ht="29.25" customHeight="1" x14ac:dyDescent="0.25">
      <c r="A139" s="68"/>
      <c r="B139" s="80" t="s">
        <v>81</v>
      </c>
      <c r="C139" s="68">
        <v>200</v>
      </c>
      <c r="D139" s="68">
        <v>1</v>
      </c>
      <c r="E139" s="68">
        <v>0</v>
      </c>
      <c r="F139" s="68">
        <v>20.2</v>
      </c>
      <c r="G139" s="68">
        <v>84.8</v>
      </c>
      <c r="H139" s="68">
        <v>0</v>
      </c>
      <c r="I139" s="68">
        <v>6</v>
      </c>
      <c r="J139" s="68">
        <v>0</v>
      </c>
      <c r="K139" s="68">
        <v>0</v>
      </c>
      <c r="L139" s="81">
        <v>18.66</v>
      </c>
      <c r="M139" s="81">
        <v>13.33</v>
      </c>
      <c r="N139" s="81">
        <v>0</v>
      </c>
      <c r="O139" s="81">
        <v>3.73</v>
      </c>
    </row>
    <row r="140" spans="1:15" ht="15.75" x14ac:dyDescent="0.25">
      <c r="A140" s="66"/>
      <c r="B140" s="77" t="s">
        <v>24</v>
      </c>
      <c r="C140" s="78">
        <v>200</v>
      </c>
      <c r="D140" s="94">
        <f t="shared" ref="D140:O140" si="26">SUM(D139)</f>
        <v>1</v>
      </c>
      <c r="E140" s="94">
        <f t="shared" si="26"/>
        <v>0</v>
      </c>
      <c r="F140" s="94">
        <f t="shared" si="26"/>
        <v>20.2</v>
      </c>
      <c r="G140" s="94">
        <f t="shared" si="26"/>
        <v>84.8</v>
      </c>
      <c r="H140" s="94">
        <f t="shared" si="26"/>
        <v>0</v>
      </c>
      <c r="I140" s="94">
        <f t="shared" si="26"/>
        <v>6</v>
      </c>
      <c r="J140" s="94">
        <f t="shared" si="26"/>
        <v>0</v>
      </c>
      <c r="K140" s="94">
        <f t="shared" si="26"/>
        <v>0</v>
      </c>
      <c r="L140" s="94">
        <f t="shared" si="26"/>
        <v>18.66</v>
      </c>
      <c r="M140" s="94">
        <f t="shared" si="26"/>
        <v>13.33</v>
      </c>
      <c r="N140" s="94">
        <f t="shared" si="26"/>
        <v>0</v>
      </c>
      <c r="O140" s="94">
        <f t="shared" si="26"/>
        <v>3.73</v>
      </c>
    </row>
    <row r="141" spans="1:15" ht="15.75" x14ac:dyDescent="0.25">
      <c r="A141" s="171" t="s">
        <v>60</v>
      </c>
      <c r="B141" s="171"/>
      <c r="C141" s="171"/>
      <c r="D141" s="172"/>
      <c r="E141" s="172"/>
      <c r="F141" s="172"/>
      <c r="G141" s="172"/>
      <c r="H141" s="172"/>
      <c r="I141" s="172"/>
      <c r="J141" s="172"/>
      <c r="K141" s="171"/>
      <c r="L141" s="172"/>
      <c r="M141" s="172"/>
      <c r="N141" s="172"/>
      <c r="O141" s="172"/>
    </row>
    <row r="142" spans="1:15" ht="15.75" x14ac:dyDescent="0.25">
      <c r="A142" s="66">
        <v>231</v>
      </c>
      <c r="B142" s="66" t="s">
        <v>61</v>
      </c>
      <c r="C142" s="66">
        <v>50</v>
      </c>
      <c r="D142" s="82">
        <v>1.0329999999999999</v>
      </c>
      <c r="E142" s="82">
        <v>1.62</v>
      </c>
      <c r="F142" s="82">
        <v>4.72</v>
      </c>
      <c r="G142" s="82">
        <v>37.57</v>
      </c>
      <c r="H142" s="66">
        <v>0</v>
      </c>
      <c r="I142" s="66">
        <v>8.58</v>
      </c>
      <c r="J142" s="66">
        <v>0</v>
      </c>
      <c r="K142" s="66">
        <v>0</v>
      </c>
      <c r="L142" s="66">
        <v>27.73</v>
      </c>
      <c r="M142" s="66">
        <v>0</v>
      </c>
      <c r="N142" s="66">
        <v>10.33</v>
      </c>
      <c r="O142" s="66">
        <v>0</v>
      </c>
    </row>
    <row r="143" spans="1:15" ht="30.75" x14ac:dyDescent="0.25">
      <c r="A143" s="66">
        <v>87</v>
      </c>
      <c r="B143" s="83" t="s">
        <v>82</v>
      </c>
      <c r="C143" s="66">
        <v>200</v>
      </c>
      <c r="D143" s="66">
        <v>8.6</v>
      </c>
      <c r="E143" s="66">
        <v>8.41</v>
      </c>
      <c r="F143" s="66">
        <v>14.33</v>
      </c>
      <c r="G143" s="66">
        <v>172.55</v>
      </c>
      <c r="H143" s="66">
        <v>0</v>
      </c>
      <c r="I143" s="66">
        <v>9.11</v>
      </c>
      <c r="J143" s="66">
        <v>0</v>
      </c>
      <c r="K143" s="66">
        <v>0</v>
      </c>
      <c r="L143" s="66">
        <v>45.3</v>
      </c>
      <c r="M143" s="66">
        <v>0</v>
      </c>
      <c r="N143" s="66">
        <v>47.35</v>
      </c>
      <c r="O143" s="66">
        <v>1.27</v>
      </c>
    </row>
    <row r="144" spans="1:15" ht="17.25" customHeight="1" x14ac:dyDescent="0.25">
      <c r="A144" s="66">
        <v>234</v>
      </c>
      <c r="B144" s="83" t="s">
        <v>58</v>
      </c>
      <c r="C144" s="66">
        <v>80</v>
      </c>
      <c r="D144" s="66">
        <v>15.7</v>
      </c>
      <c r="E144" s="66">
        <v>12.25</v>
      </c>
      <c r="F144" s="66">
        <v>19.8</v>
      </c>
      <c r="G144" s="66">
        <v>256</v>
      </c>
      <c r="H144" s="66">
        <v>8.5000000000000006E-2</v>
      </c>
      <c r="I144" s="66">
        <v>0.94</v>
      </c>
      <c r="J144" s="66">
        <v>0</v>
      </c>
      <c r="K144" s="66">
        <v>0</v>
      </c>
      <c r="L144" s="66">
        <v>38.85</v>
      </c>
      <c r="M144" s="66">
        <v>121.8</v>
      </c>
      <c r="N144" s="66">
        <v>13.85</v>
      </c>
      <c r="O144" s="66">
        <v>0.36</v>
      </c>
    </row>
    <row r="145" spans="1:15" ht="30.75" x14ac:dyDescent="0.25">
      <c r="A145" s="66">
        <v>125</v>
      </c>
      <c r="B145" s="83" t="s">
        <v>119</v>
      </c>
      <c r="C145" s="66">
        <v>150</v>
      </c>
      <c r="D145" s="66">
        <v>3.1</v>
      </c>
      <c r="E145" s="66">
        <v>6.99</v>
      </c>
      <c r="F145" s="66">
        <v>20.84</v>
      </c>
      <c r="G145" s="66">
        <v>166.96</v>
      </c>
      <c r="H145" s="66">
        <v>0</v>
      </c>
      <c r="I145" s="66">
        <v>21.55</v>
      </c>
      <c r="J145" s="66">
        <v>0</v>
      </c>
      <c r="K145" s="66">
        <v>0</v>
      </c>
      <c r="L145" s="66">
        <v>27.33</v>
      </c>
      <c r="M145" s="66">
        <v>0</v>
      </c>
      <c r="N145" s="66">
        <v>31.16</v>
      </c>
      <c r="O145" s="66">
        <v>1.33</v>
      </c>
    </row>
    <row r="146" spans="1:15" ht="15.75" customHeight="1" x14ac:dyDescent="0.25">
      <c r="A146" s="68"/>
      <c r="B146" s="87" t="s">
        <v>21</v>
      </c>
      <c r="C146" s="69" t="s">
        <v>91</v>
      </c>
      <c r="D146" s="68">
        <v>2.4700000000000002</v>
      </c>
      <c r="E146" s="68">
        <v>0.87</v>
      </c>
      <c r="F146" s="68">
        <v>16.75</v>
      </c>
      <c r="G146" s="68">
        <v>85.77</v>
      </c>
      <c r="H146" s="70">
        <v>0.04</v>
      </c>
      <c r="I146" s="70">
        <v>0</v>
      </c>
      <c r="J146" s="70">
        <v>0</v>
      </c>
      <c r="K146" s="70">
        <v>0</v>
      </c>
      <c r="L146" s="71">
        <v>8</v>
      </c>
      <c r="M146" s="71">
        <v>26</v>
      </c>
      <c r="N146" s="71">
        <v>5.6</v>
      </c>
      <c r="O146" s="71">
        <v>0.36</v>
      </c>
    </row>
    <row r="147" spans="1:15" ht="16.5" customHeight="1" x14ac:dyDescent="0.25">
      <c r="A147" s="68"/>
      <c r="B147" s="68" t="s">
        <v>25</v>
      </c>
      <c r="C147" s="68">
        <v>30</v>
      </c>
      <c r="D147" s="72">
        <v>2.6</v>
      </c>
      <c r="E147" s="72">
        <v>1</v>
      </c>
      <c r="F147" s="72">
        <v>12.8</v>
      </c>
      <c r="G147" s="72">
        <v>77.7</v>
      </c>
      <c r="H147" s="88">
        <v>8.6999999999999993</v>
      </c>
      <c r="I147" s="88">
        <v>0.1</v>
      </c>
      <c r="J147" s="88">
        <v>0</v>
      </c>
      <c r="K147" s="70">
        <v>0.7</v>
      </c>
      <c r="L147" s="89">
        <v>2.2000000000000002</v>
      </c>
      <c r="M147" s="89">
        <v>3</v>
      </c>
      <c r="N147" s="89">
        <v>0</v>
      </c>
      <c r="O147" s="89">
        <v>4.7</v>
      </c>
    </row>
    <row r="148" spans="1:15" ht="28.5" customHeight="1" x14ac:dyDescent="0.25">
      <c r="A148" s="66">
        <v>349</v>
      </c>
      <c r="B148" s="83" t="s">
        <v>34</v>
      </c>
      <c r="C148" s="73" t="s">
        <v>115</v>
      </c>
      <c r="D148" s="82">
        <v>0.66</v>
      </c>
      <c r="E148" s="82">
        <v>0.09</v>
      </c>
      <c r="F148" s="82">
        <v>32.01</v>
      </c>
      <c r="G148" s="82">
        <v>132.80000000000001</v>
      </c>
      <c r="H148" s="91">
        <v>0</v>
      </c>
      <c r="I148" s="82">
        <v>0.73</v>
      </c>
      <c r="J148" s="82">
        <v>0</v>
      </c>
      <c r="K148" s="92">
        <v>0</v>
      </c>
      <c r="L148" s="82">
        <v>32.479999999999997</v>
      </c>
      <c r="M148" s="82">
        <v>0</v>
      </c>
      <c r="N148" s="82">
        <v>17.46</v>
      </c>
      <c r="O148" s="82">
        <v>0.7</v>
      </c>
    </row>
    <row r="149" spans="1:15" ht="15.75" x14ac:dyDescent="0.25">
      <c r="A149" s="66"/>
      <c r="B149" s="77" t="s">
        <v>24</v>
      </c>
      <c r="C149" s="78">
        <v>780</v>
      </c>
      <c r="D149" s="94">
        <f>SUM(D142:D148)</f>
        <v>34.162999999999997</v>
      </c>
      <c r="E149" s="94">
        <f>SUM(E142:E148)</f>
        <v>31.230000000000004</v>
      </c>
      <c r="F149" s="94">
        <f>SUM(F142:F148)</f>
        <v>121.25</v>
      </c>
      <c r="G149" s="94">
        <f>SUM(G142:G148)</f>
        <v>929.35000000000014</v>
      </c>
      <c r="H149" s="94">
        <f t="shared" ref="H149:O149" si="27">SUM(H143:H148)</f>
        <v>8.8249999999999993</v>
      </c>
      <c r="I149" s="94">
        <f t="shared" si="27"/>
        <v>32.43</v>
      </c>
      <c r="J149" s="94">
        <f t="shared" si="27"/>
        <v>0</v>
      </c>
      <c r="K149" s="94">
        <f t="shared" si="27"/>
        <v>0.7</v>
      </c>
      <c r="L149" s="94">
        <f t="shared" si="27"/>
        <v>154.16</v>
      </c>
      <c r="M149" s="94">
        <f t="shared" si="27"/>
        <v>150.80000000000001</v>
      </c>
      <c r="N149" s="94">
        <f t="shared" si="27"/>
        <v>115.41999999999999</v>
      </c>
      <c r="O149" s="94">
        <f t="shared" si="27"/>
        <v>8.7199999999999989</v>
      </c>
    </row>
    <row r="150" spans="1:15" ht="15.75" x14ac:dyDescent="0.25">
      <c r="A150" s="173" t="s">
        <v>64</v>
      </c>
      <c r="B150" s="174"/>
      <c r="C150" s="174"/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5"/>
    </row>
    <row r="151" spans="1:15" ht="15.75" x14ac:dyDescent="0.25">
      <c r="A151" s="66"/>
      <c r="B151" s="66" t="s">
        <v>83</v>
      </c>
      <c r="C151" s="66">
        <v>60</v>
      </c>
      <c r="D151" s="66">
        <v>2.88</v>
      </c>
      <c r="E151" s="66">
        <v>1.66</v>
      </c>
      <c r="F151" s="66">
        <v>46.62</v>
      </c>
      <c r="G151" s="66">
        <v>201.48</v>
      </c>
      <c r="H151" s="66">
        <v>0</v>
      </c>
      <c r="I151" s="66">
        <v>0</v>
      </c>
      <c r="J151" s="66">
        <v>0</v>
      </c>
      <c r="K151" s="66">
        <v>0</v>
      </c>
      <c r="L151" s="66">
        <v>0</v>
      </c>
      <c r="M151" s="66">
        <v>0</v>
      </c>
      <c r="N151" s="66">
        <v>0</v>
      </c>
      <c r="O151" s="66">
        <v>0</v>
      </c>
    </row>
    <row r="152" spans="1:15" ht="15.75" x14ac:dyDescent="0.25">
      <c r="A152" s="90">
        <v>376</v>
      </c>
      <c r="B152" s="90" t="s">
        <v>23</v>
      </c>
      <c r="C152" s="66" t="s">
        <v>92</v>
      </c>
      <c r="D152" s="74">
        <v>0.2</v>
      </c>
      <c r="E152" s="74">
        <v>0</v>
      </c>
      <c r="F152" s="74">
        <v>14</v>
      </c>
      <c r="G152" s="74">
        <v>28</v>
      </c>
      <c r="H152" s="66">
        <v>0</v>
      </c>
      <c r="I152" s="66">
        <v>0</v>
      </c>
      <c r="J152" s="66">
        <v>0</v>
      </c>
      <c r="K152" s="66">
        <v>0</v>
      </c>
      <c r="L152" s="66">
        <v>6</v>
      </c>
      <c r="M152" s="66">
        <v>0</v>
      </c>
      <c r="N152" s="66">
        <v>0</v>
      </c>
      <c r="O152" s="66">
        <v>0.4</v>
      </c>
    </row>
    <row r="153" spans="1:15" ht="15.75" x14ac:dyDescent="0.25">
      <c r="A153" s="66"/>
      <c r="B153" s="77" t="s">
        <v>24</v>
      </c>
      <c r="C153" s="78">
        <v>260</v>
      </c>
      <c r="D153" s="94">
        <f t="shared" ref="D153:O153" si="28">SUM(D151:D152)</f>
        <v>3.08</v>
      </c>
      <c r="E153" s="94">
        <f t="shared" si="28"/>
        <v>1.66</v>
      </c>
      <c r="F153" s="94">
        <f t="shared" si="28"/>
        <v>60.62</v>
      </c>
      <c r="G153" s="94">
        <f t="shared" si="28"/>
        <v>229.48</v>
      </c>
      <c r="H153" s="94">
        <f t="shared" si="28"/>
        <v>0</v>
      </c>
      <c r="I153" s="94">
        <f t="shared" si="28"/>
        <v>0</v>
      </c>
      <c r="J153" s="94">
        <f t="shared" si="28"/>
        <v>0</v>
      </c>
      <c r="K153" s="94">
        <f t="shared" si="28"/>
        <v>0</v>
      </c>
      <c r="L153" s="94">
        <f t="shared" si="28"/>
        <v>6</v>
      </c>
      <c r="M153" s="94">
        <f t="shared" si="28"/>
        <v>0</v>
      </c>
      <c r="N153" s="94">
        <f t="shared" si="28"/>
        <v>0</v>
      </c>
      <c r="O153" s="94">
        <f t="shared" si="28"/>
        <v>0.4</v>
      </c>
    </row>
    <row r="154" spans="1:15" ht="15.75" x14ac:dyDescent="0.25">
      <c r="A154" s="66"/>
      <c r="B154" s="77" t="s">
        <v>27</v>
      </c>
      <c r="C154" s="94">
        <f t="shared" ref="C154:O154" si="29">C153+C149+C140+C137</f>
        <v>1690</v>
      </c>
      <c r="D154" s="94">
        <f t="shared" si="29"/>
        <v>47.882999999999996</v>
      </c>
      <c r="E154" s="94">
        <f t="shared" si="29"/>
        <v>42.370000000000005</v>
      </c>
      <c r="F154" s="94">
        <f t="shared" si="29"/>
        <v>268.49</v>
      </c>
      <c r="G154" s="94">
        <f t="shared" si="29"/>
        <v>1625</v>
      </c>
      <c r="H154" s="94">
        <f t="shared" si="29"/>
        <v>8.8649999999999984</v>
      </c>
      <c r="I154" s="94">
        <f t="shared" si="29"/>
        <v>40.020000000000003</v>
      </c>
      <c r="J154" s="94">
        <f t="shared" si="29"/>
        <v>0</v>
      </c>
      <c r="K154" s="94">
        <f t="shared" si="29"/>
        <v>0.7</v>
      </c>
      <c r="L154" s="94">
        <f t="shared" si="29"/>
        <v>339.03999999999996</v>
      </c>
      <c r="M154" s="94">
        <f t="shared" si="29"/>
        <v>190.13000000000002</v>
      </c>
      <c r="N154" s="94">
        <f t="shared" si="29"/>
        <v>142.35999999999999</v>
      </c>
      <c r="O154" s="94">
        <f t="shared" si="29"/>
        <v>13.69</v>
      </c>
    </row>
    <row r="155" spans="1:15" ht="15.75" x14ac:dyDescent="0.25">
      <c r="A155" s="170" t="s">
        <v>39</v>
      </c>
      <c r="B155" s="170"/>
      <c r="C155" s="170"/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</row>
    <row r="156" spans="1:15" ht="15.75" x14ac:dyDescent="0.25">
      <c r="A156" s="171" t="s">
        <v>19</v>
      </c>
      <c r="B156" s="171"/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</row>
    <row r="157" spans="1:15" x14ac:dyDescent="0.25">
      <c r="A157" s="86">
        <v>1</v>
      </c>
      <c r="B157" s="70">
        <v>2</v>
      </c>
      <c r="C157" s="70">
        <v>3</v>
      </c>
      <c r="D157" s="86">
        <v>4</v>
      </c>
      <c r="E157" s="86">
        <v>5</v>
      </c>
      <c r="F157" s="86">
        <v>6</v>
      </c>
      <c r="G157" s="86">
        <v>7</v>
      </c>
      <c r="H157" s="86">
        <v>8</v>
      </c>
      <c r="I157" s="86">
        <v>9</v>
      </c>
      <c r="J157" s="86">
        <v>10</v>
      </c>
      <c r="K157" s="86">
        <v>11</v>
      </c>
      <c r="L157" s="86">
        <v>12</v>
      </c>
      <c r="M157" s="86">
        <v>13</v>
      </c>
      <c r="N157" s="86">
        <v>14</v>
      </c>
      <c r="O157" s="86">
        <v>15</v>
      </c>
    </row>
    <row r="158" spans="1:15" ht="31.5" customHeight="1" x14ac:dyDescent="0.25">
      <c r="A158" s="66">
        <v>181</v>
      </c>
      <c r="B158" s="83" t="s">
        <v>66</v>
      </c>
      <c r="C158" s="66">
        <v>200</v>
      </c>
      <c r="D158" s="66">
        <v>6.11</v>
      </c>
      <c r="E158" s="66">
        <v>10.72</v>
      </c>
      <c r="F158" s="66">
        <v>32.380000000000003</v>
      </c>
      <c r="G158" s="66">
        <v>251</v>
      </c>
      <c r="H158" s="66">
        <v>0</v>
      </c>
      <c r="I158" s="66">
        <v>1.17</v>
      </c>
      <c r="J158" s="66">
        <v>0</v>
      </c>
      <c r="K158" s="66">
        <v>0</v>
      </c>
      <c r="L158" s="66">
        <v>133.77000000000001</v>
      </c>
      <c r="M158" s="66">
        <v>20.3</v>
      </c>
      <c r="N158" s="66">
        <v>0</v>
      </c>
      <c r="O158" s="66">
        <v>0.47</v>
      </c>
    </row>
    <row r="159" spans="1:15" ht="21.75" customHeight="1" x14ac:dyDescent="0.25">
      <c r="A159" s="68"/>
      <c r="B159" s="87" t="s">
        <v>21</v>
      </c>
      <c r="C159" s="69" t="s">
        <v>91</v>
      </c>
      <c r="D159" s="68">
        <v>2.4700000000000002</v>
      </c>
      <c r="E159" s="68">
        <v>0.87</v>
      </c>
      <c r="F159" s="68">
        <v>16.75</v>
      </c>
      <c r="G159" s="68">
        <v>85.77</v>
      </c>
      <c r="H159" s="70">
        <v>0.04</v>
      </c>
      <c r="I159" s="70">
        <v>0</v>
      </c>
      <c r="J159" s="70">
        <v>0</v>
      </c>
      <c r="K159" s="70">
        <v>0</v>
      </c>
      <c r="L159" s="71">
        <v>8</v>
      </c>
      <c r="M159" s="71">
        <v>26</v>
      </c>
      <c r="N159" s="71">
        <v>5.6</v>
      </c>
      <c r="O159" s="71">
        <v>0.36</v>
      </c>
    </row>
    <row r="160" spans="1:15" ht="17.25" customHeight="1" x14ac:dyDescent="0.25">
      <c r="A160" s="68">
        <v>14</v>
      </c>
      <c r="B160" s="68" t="s">
        <v>20</v>
      </c>
      <c r="C160" s="68">
        <v>10</v>
      </c>
      <c r="D160" s="68">
        <v>0.08</v>
      </c>
      <c r="E160" s="68">
        <v>7.25</v>
      </c>
      <c r="F160" s="68">
        <v>0.13</v>
      </c>
      <c r="G160" s="68">
        <v>66</v>
      </c>
      <c r="H160" s="70">
        <v>0</v>
      </c>
      <c r="I160" s="70">
        <v>0</v>
      </c>
      <c r="J160" s="70">
        <v>40</v>
      </c>
      <c r="K160" s="70">
        <v>0</v>
      </c>
      <c r="L160" s="71">
        <v>2.4</v>
      </c>
      <c r="M160" s="71">
        <v>3</v>
      </c>
      <c r="N160" s="71">
        <v>0</v>
      </c>
      <c r="O160" s="71">
        <v>0.02</v>
      </c>
    </row>
    <row r="161" spans="1:15" ht="15.75" x14ac:dyDescent="0.25">
      <c r="A161" s="66">
        <v>376</v>
      </c>
      <c r="B161" s="66" t="s">
        <v>23</v>
      </c>
      <c r="C161" s="73" t="s">
        <v>92</v>
      </c>
      <c r="D161" s="74">
        <v>0.2</v>
      </c>
      <c r="E161" s="74">
        <v>0</v>
      </c>
      <c r="F161" s="74">
        <v>14</v>
      </c>
      <c r="G161" s="74">
        <v>28</v>
      </c>
      <c r="H161" s="75">
        <v>0</v>
      </c>
      <c r="I161" s="66">
        <v>0</v>
      </c>
      <c r="J161" s="66">
        <v>0</v>
      </c>
      <c r="K161" s="66">
        <v>0</v>
      </c>
      <c r="L161" s="66">
        <v>6</v>
      </c>
      <c r="M161" s="66">
        <v>0</v>
      </c>
      <c r="N161" s="66">
        <v>0</v>
      </c>
      <c r="O161" s="66">
        <v>0.4</v>
      </c>
    </row>
    <row r="162" spans="1:15" ht="15.75" x14ac:dyDescent="0.25">
      <c r="A162" s="66"/>
      <c r="B162" s="77" t="s">
        <v>24</v>
      </c>
      <c r="C162" s="78">
        <v>460</v>
      </c>
      <c r="D162" s="94">
        <f t="shared" ref="D162:O162" si="30">SUM(D158:D161)</f>
        <v>8.86</v>
      </c>
      <c r="E162" s="94">
        <f t="shared" si="30"/>
        <v>18.84</v>
      </c>
      <c r="F162" s="94">
        <f t="shared" si="30"/>
        <v>63.260000000000005</v>
      </c>
      <c r="G162" s="94">
        <f t="shared" si="30"/>
        <v>430.77</v>
      </c>
      <c r="H162" s="94">
        <f t="shared" si="30"/>
        <v>0.04</v>
      </c>
      <c r="I162" s="94">
        <f t="shared" si="30"/>
        <v>1.17</v>
      </c>
      <c r="J162" s="94">
        <f t="shared" si="30"/>
        <v>40</v>
      </c>
      <c r="K162" s="94">
        <f t="shared" si="30"/>
        <v>0</v>
      </c>
      <c r="L162" s="94">
        <f t="shared" si="30"/>
        <v>150.17000000000002</v>
      </c>
      <c r="M162" s="94">
        <f t="shared" si="30"/>
        <v>49.3</v>
      </c>
      <c r="N162" s="94">
        <f t="shared" si="30"/>
        <v>5.6</v>
      </c>
      <c r="O162" s="94">
        <f t="shared" si="30"/>
        <v>1.25</v>
      </c>
    </row>
    <row r="163" spans="1:15" ht="15.75" x14ac:dyDescent="0.25">
      <c r="A163" s="171" t="s">
        <v>59</v>
      </c>
      <c r="B163" s="171"/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1"/>
    </row>
    <row r="164" spans="1:15" x14ac:dyDescent="0.25">
      <c r="A164" s="68"/>
      <c r="B164" s="80" t="s">
        <v>81</v>
      </c>
      <c r="C164" s="68">
        <v>200</v>
      </c>
      <c r="D164" s="68">
        <v>1</v>
      </c>
      <c r="E164" s="68">
        <v>0</v>
      </c>
      <c r="F164" s="68">
        <v>20.2</v>
      </c>
      <c r="G164" s="68">
        <v>84.8</v>
      </c>
      <c r="H164" s="68">
        <v>0</v>
      </c>
      <c r="I164" s="68">
        <v>6</v>
      </c>
      <c r="J164" s="68">
        <v>0</v>
      </c>
      <c r="K164" s="68">
        <v>0</v>
      </c>
      <c r="L164" s="81">
        <v>18.66</v>
      </c>
      <c r="M164" s="81">
        <v>13.33</v>
      </c>
      <c r="N164" s="81">
        <v>0</v>
      </c>
      <c r="O164" s="81">
        <v>3.73</v>
      </c>
    </row>
    <row r="165" spans="1:15" ht="15.75" x14ac:dyDescent="0.25">
      <c r="A165" s="66"/>
      <c r="B165" s="77" t="s">
        <v>24</v>
      </c>
      <c r="C165" s="78">
        <v>200</v>
      </c>
      <c r="D165" s="94">
        <f t="shared" ref="D165:O165" si="31">SUM(D164)</f>
        <v>1</v>
      </c>
      <c r="E165" s="94">
        <f t="shared" si="31"/>
        <v>0</v>
      </c>
      <c r="F165" s="94">
        <f t="shared" si="31"/>
        <v>20.2</v>
      </c>
      <c r="G165" s="94">
        <f t="shared" si="31"/>
        <v>84.8</v>
      </c>
      <c r="H165" s="94">
        <f t="shared" si="31"/>
        <v>0</v>
      </c>
      <c r="I165" s="94">
        <f t="shared" si="31"/>
        <v>6</v>
      </c>
      <c r="J165" s="94">
        <f t="shared" si="31"/>
        <v>0</v>
      </c>
      <c r="K165" s="94">
        <f t="shared" si="31"/>
        <v>0</v>
      </c>
      <c r="L165" s="94">
        <f t="shared" si="31"/>
        <v>18.66</v>
      </c>
      <c r="M165" s="94">
        <f t="shared" si="31"/>
        <v>13.33</v>
      </c>
      <c r="N165" s="94">
        <f t="shared" si="31"/>
        <v>0</v>
      </c>
      <c r="O165" s="94">
        <f t="shared" si="31"/>
        <v>3.73</v>
      </c>
    </row>
    <row r="166" spans="1:15" ht="15.75" x14ac:dyDescent="0.25">
      <c r="A166" s="171" t="s">
        <v>60</v>
      </c>
      <c r="B166" s="171"/>
      <c r="C166" s="171"/>
      <c r="D166" s="171"/>
      <c r="E166" s="171"/>
      <c r="F166" s="171"/>
      <c r="G166" s="171"/>
      <c r="H166" s="171"/>
      <c r="I166" s="171"/>
      <c r="J166" s="171"/>
      <c r="K166" s="171"/>
      <c r="L166" s="171"/>
      <c r="M166" s="171"/>
      <c r="N166" s="171"/>
      <c r="O166" s="171"/>
    </row>
    <row r="167" spans="1:15" ht="15.75" x14ac:dyDescent="0.25">
      <c r="A167" s="66">
        <v>75</v>
      </c>
      <c r="B167" s="66" t="s">
        <v>67</v>
      </c>
      <c r="C167" s="73">
        <v>50</v>
      </c>
      <c r="D167" s="82">
        <v>0.78</v>
      </c>
      <c r="E167" s="82">
        <v>4.07</v>
      </c>
      <c r="F167" s="82">
        <v>4.5999999999999996</v>
      </c>
      <c r="G167" s="85">
        <v>58.33</v>
      </c>
      <c r="H167" s="82">
        <v>2.5000000000000001E-2</v>
      </c>
      <c r="I167" s="82">
        <v>1.83</v>
      </c>
      <c r="J167" s="82">
        <v>0</v>
      </c>
      <c r="K167" s="92">
        <v>0</v>
      </c>
      <c r="L167" s="82">
        <v>22.1</v>
      </c>
      <c r="M167" s="82">
        <v>0</v>
      </c>
      <c r="N167" s="82">
        <v>0</v>
      </c>
      <c r="O167" s="82">
        <v>0.4</v>
      </c>
    </row>
    <row r="168" spans="1:15" ht="35.25" customHeight="1" x14ac:dyDescent="0.25">
      <c r="A168" s="66">
        <v>84</v>
      </c>
      <c r="B168" s="83" t="s">
        <v>62</v>
      </c>
      <c r="C168" s="66">
        <v>200</v>
      </c>
      <c r="D168" s="66">
        <v>8.16</v>
      </c>
      <c r="E168" s="66">
        <v>10.23</v>
      </c>
      <c r="F168" s="66">
        <v>14.79</v>
      </c>
      <c r="G168" s="66">
        <v>195.04</v>
      </c>
      <c r="H168" s="66">
        <v>0</v>
      </c>
      <c r="I168" s="66">
        <v>12.08</v>
      </c>
      <c r="J168" s="66">
        <v>0</v>
      </c>
      <c r="K168" s="66">
        <v>0</v>
      </c>
      <c r="L168" s="66">
        <v>65.92</v>
      </c>
      <c r="M168" s="66">
        <v>0</v>
      </c>
      <c r="N168" s="66">
        <v>35.35</v>
      </c>
      <c r="O168" s="66">
        <v>2.1800000000000002</v>
      </c>
    </row>
    <row r="169" spans="1:15" ht="60.75" x14ac:dyDescent="0.25">
      <c r="A169" s="66" t="s">
        <v>125</v>
      </c>
      <c r="B169" s="83" t="s">
        <v>96</v>
      </c>
      <c r="C169" s="66" t="s">
        <v>118</v>
      </c>
      <c r="D169" s="66">
        <v>13.69</v>
      </c>
      <c r="E169" s="66">
        <v>20.73</v>
      </c>
      <c r="F169" s="66">
        <v>13.62</v>
      </c>
      <c r="G169" s="66">
        <v>296.89999999999998</v>
      </c>
      <c r="H169" s="66">
        <v>34.520000000000003</v>
      </c>
      <c r="I169" s="66">
        <v>0</v>
      </c>
      <c r="J169" s="66">
        <v>44.63</v>
      </c>
      <c r="K169" s="66">
        <v>2.2400000000000002</v>
      </c>
      <c r="L169" s="66">
        <v>0</v>
      </c>
      <c r="M169" s="66">
        <v>0.28000000000000003</v>
      </c>
      <c r="N169" s="66">
        <v>0</v>
      </c>
      <c r="O169" s="66">
        <v>0</v>
      </c>
    </row>
    <row r="170" spans="1:15" ht="40.5" customHeight="1" x14ac:dyDescent="0.25">
      <c r="A170" s="66" t="s">
        <v>32</v>
      </c>
      <c r="B170" s="83" t="s">
        <v>127</v>
      </c>
      <c r="C170" s="73">
        <v>150</v>
      </c>
      <c r="D170" s="82">
        <v>5.46</v>
      </c>
      <c r="E170" s="82">
        <v>5.79</v>
      </c>
      <c r="F170" s="82">
        <v>30.45</v>
      </c>
      <c r="G170" s="82">
        <v>195.7</v>
      </c>
      <c r="H170" s="66">
        <v>0</v>
      </c>
      <c r="I170" s="66">
        <v>0</v>
      </c>
      <c r="J170" s="66">
        <v>0</v>
      </c>
      <c r="K170" s="66">
        <v>0</v>
      </c>
      <c r="L170" s="82">
        <v>12.14</v>
      </c>
      <c r="M170" s="82">
        <v>0</v>
      </c>
      <c r="N170" s="82">
        <v>8.14</v>
      </c>
      <c r="O170" s="82">
        <v>0.81</v>
      </c>
    </row>
    <row r="171" spans="1:15" ht="19.5" customHeight="1" x14ac:dyDescent="0.25">
      <c r="A171" s="68"/>
      <c r="B171" s="87" t="s">
        <v>21</v>
      </c>
      <c r="C171" s="69" t="s">
        <v>91</v>
      </c>
      <c r="D171" s="68">
        <v>2.4700000000000002</v>
      </c>
      <c r="E171" s="68">
        <v>0.87</v>
      </c>
      <c r="F171" s="68">
        <v>16.75</v>
      </c>
      <c r="G171" s="68">
        <v>85.77</v>
      </c>
      <c r="H171" s="70">
        <v>0.04</v>
      </c>
      <c r="I171" s="70">
        <v>0</v>
      </c>
      <c r="J171" s="70">
        <v>0</v>
      </c>
      <c r="K171" s="70">
        <v>0</v>
      </c>
      <c r="L171" s="71">
        <v>8</v>
      </c>
      <c r="M171" s="71">
        <v>26</v>
      </c>
      <c r="N171" s="71">
        <v>5.6</v>
      </c>
      <c r="O171" s="71">
        <v>0.36</v>
      </c>
    </row>
    <row r="172" spans="1:15" ht="15.75" customHeight="1" x14ac:dyDescent="0.25">
      <c r="A172" s="68"/>
      <c r="B172" s="68" t="s">
        <v>25</v>
      </c>
      <c r="C172" s="68">
        <v>30</v>
      </c>
      <c r="D172" s="72">
        <v>2.6</v>
      </c>
      <c r="E172" s="72">
        <v>1</v>
      </c>
      <c r="F172" s="72">
        <v>12.8</v>
      </c>
      <c r="G172" s="72">
        <v>77.7</v>
      </c>
      <c r="H172" s="70">
        <v>8.6999999999999993</v>
      </c>
      <c r="I172" s="70">
        <v>0.1</v>
      </c>
      <c r="J172" s="70">
        <v>0</v>
      </c>
      <c r="K172" s="70">
        <v>0.7</v>
      </c>
      <c r="L172" s="71">
        <v>2.2000000000000002</v>
      </c>
      <c r="M172" s="71">
        <v>3</v>
      </c>
      <c r="N172" s="71">
        <v>0</v>
      </c>
      <c r="O172" s="71">
        <v>4.7</v>
      </c>
    </row>
    <row r="173" spans="1:15" ht="32.25" customHeight="1" x14ac:dyDescent="0.25">
      <c r="A173" s="66">
        <v>354</v>
      </c>
      <c r="B173" s="83" t="s">
        <v>63</v>
      </c>
      <c r="C173" s="73" t="s">
        <v>115</v>
      </c>
      <c r="D173" s="82">
        <v>0.11</v>
      </c>
      <c r="E173" s="82">
        <v>0.12</v>
      </c>
      <c r="F173" s="82">
        <v>25.1</v>
      </c>
      <c r="G173" s="82">
        <v>119.2</v>
      </c>
      <c r="H173" s="75">
        <v>0</v>
      </c>
      <c r="I173" s="66">
        <v>1.83</v>
      </c>
      <c r="J173" s="66">
        <v>0</v>
      </c>
      <c r="K173" s="66">
        <v>0</v>
      </c>
      <c r="L173" s="66">
        <v>11.46</v>
      </c>
      <c r="M173" s="66">
        <v>0</v>
      </c>
      <c r="N173" s="66">
        <v>3.64</v>
      </c>
      <c r="O173" s="66">
        <v>0.56999999999999995</v>
      </c>
    </row>
    <row r="174" spans="1:15" ht="15.75" x14ac:dyDescent="0.25">
      <c r="A174" s="66"/>
      <c r="B174" s="77" t="s">
        <v>24</v>
      </c>
      <c r="C174" s="78">
        <v>830</v>
      </c>
      <c r="D174" s="94">
        <f t="shared" ref="D174:O174" si="32">SUM(D167:D173)</f>
        <v>33.269999999999996</v>
      </c>
      <c r="E174" s="94">
        <f t="shared" si="32"/>
        <v>42.809999999999995</v>
      </c>
      <c r="F174" s="94">
        <f t="shared" si="32"/>
        <v>118.10999999999999</v>
      </c>
      <c r="G174" s="94">
        <f t="shared" si="32"/>
        <v>1028.6400000000001</v>
      </c>
      <c r="H174" s="94">
        <f t="shared" si="32"/>
        <v>43.284999999999997</v>
      </c>
      <c r="I174" s="94">
        <f t="shared" si="32"/>
        <v>15.84</v>
      </c>
      <c r="J174" s="94">
        <f t="shared" si="32"/>
        <v>44.63</v>
      </c>
      <c r="K174" s="94">
        <f t="shared" si="32"/>
        <v>2.9400000000000004</v>
      </c>
      <c r="L174" s="94">
        <f t="shared" si="32"/>
        <v>121.82000000000002</v>
      </c>
      <c r="M174" s="94">
        <f t="shared" si="32"/>
        <v>29.28</v>
      </c>
      <c r="N174" s="94">
        <f t="shared" si="32"/>
        <v>52.730000000000004</v>
      </c>
      <c r="O174" s="94">
        <f t="shared" si="32"/>
        <v>9.02</v>
      </c>
    </row>
    <row r="175" spans="1:15" ht="15.75" x14ac:dyDescent="0.25">
      <c r="A175" s="173" t="s">
        <v>64</v>
      </c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4"/>
      <c r="N175" s="174"/>
      <c r="O175" s="175"/>
    </row>
    <row r="176" spans="1:15" ht="15.75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</row>
    <row r="177" spans="1:15" ht="15.75" x14ac:dyDescent="0.25">
      <c r="A177" s="66">
        <v>452</v>
      </c>
      <c r="B177" s="66" t="s">
        <v>99</v>
      </c>
      <c r="C177" s="66">
        <v>80</v>
      </c>
      <c r="D177" s="66">
        <v>5.82</v>
      </c>
      <c r="E177" s="66">
        <v>10.02</v>
      </c>
      <c r="F177" s="66">
        <v>43.14</v>
      </c>
      <c r="G177" s="66">
        <v>284.8</v>
      </c>
      <c r="H177" s="66">
        <v>0</v>
      </c>
      <c r="I177" s="66">
        <v>0</v>
      </c>
      <c r="J177" s="66">
        <v>0</v>
      </c>
      <c r="K177" s="66">
        <v>0</v>
      </c>
      <c r="L177" s="66">
        <v>0</v>
      </c>
      <c r="M177" s="66">
        <v>0</v>
      </c>
      <c r="N177" s="66">
        <v>0</v>
      </c>
      <c r="O177" s="66">
        <v>0</v>
      </c>
    </row>
    <row r="178" spans="1:15" ht="15.75" x14ac:dyDescent="0.25">
      <c r="A178" s="66">
        <v>966</v>
      </c>
      <c r="B178" s="66" t="s">
        <v>102</v>
      </c>
      <c r="C178" s="66">
        <v>200</v>
      </c>
      <c r="D178" s="66">
        <v>5.8</v>
      </c>
      <c r="E178" s="66">
        <v>5</v>
      </c>
      <c r="F178" s="66">
        <v>8.4</v>
      </c>
      <c r="G178" s="66">
        <v>108</v>
      </c>
      <c r="H178" s="66">
        <v>0.04</v>
      </c>
      <c r="I178" s="66">
        <v>0.6</v>
      </c>
      <c r="J178" s="66">
        <v>0.08</v>
      </c>
      <c r="K178" s="66">
        <v>0</v>
      </c>
      <c r="L178" s="66">
        <v>248</v>
      </c>
      <c r="M178" s="66">
        <v>28</v>
      </c>
      <c r="N178" s="66">
        <v>184</v>
      </c>
      <c r="O178" s="66">
        <v>0.2</v>
      </c>
    </row>
    <row r="179" spans="1:15" ht="15.75" x14ac:dyDescent="0.25">
      <c r="A179" s="66"/>
      <c r="B179" s="77" t="s">
        <v>24</v>
      </c>
      <c r="C179" s="78">
        <f t="shared" ref="C179:O179" si="33">SUM(C177:C178)</f>
        <v>280</v>
      </c>
      <c r="D179" s="94">
        <f t="shared" si="33"/>
        <v>11.620000000000001</v>
      </c>
      <c r="E179" s="94">
        <f t="shared" si="33"/>
        <v>15.02</v>
      </c>
      <c r="F179" s="94">
        <f t="shared" si="33"/>
        <v>51.54</v>
      </c>
      <c r="G179" s="94">
        <f t="shared" si="33"/>
        <v>392.8</v>
      </c>
      <c r="H179" s="94">
        <f t="shared" si="33"/>
        <v>0.04</v>
      </c>
      <c r="I179" s="94">
        <f t="shared" si="33"/>
        <v>0.6</v>
      </c>
      <c r="J179" s="94">
        <f t="shared" si="33"/>
        <v>0.08</v>
      </c>
      <c r="K179" s="94">
        <f t="shared" si="33"/>
        <v>0</v>
      </c>
      <c r="L179" s="94">
        <f t="shared" si="33"/>
        <v>248</v>
      </c>
      <c r="M179" s="94">
        <f t="shared" si="33"/>
        <v>28</v>
      </c>
      <c r="N179" s="94">
        <f t="shared" si="33"/>
        <v>184</v>
      </c>
      <c r="O179" s="94">
        <f t="shared" si="33"/>
        <v>0.2</v>
      </c>
    </row>
    <row r="180" spans="1:15" ht="15.75" x14ac:dyDescent="0.25">
      <c r="A180" s="66"/>
      <c r="B180" s="77" t="s">
        <v>27</v>
      </c>
      <c r="C180" s="94">
        <f t="shared" ref="C180:O180" si="34">C179+C174+C165+C162</f>
        <v>1770</v>
      </c>
      <c r="D180" s="94">
        <f t="shared" si="34"/>
        <v>54.75</v>
      </c>
      <c r="E180" s="94">
        <f t="shared" si="34"/>
        <v>76.67</v>
      </c>
      <c r="F180" s="94">
        <f t="shared" si="34"/>
        <v>253.10999999999996</v>
      </c>
      <c r="G180" s="94">
        <f t="shared" si="34"/>
        <v>1937.01</v>
      </c>
      <c r="H180" s="94">
        <f t="shared" si="34"/>
        <v>43.364999999999995</v>
      </c>
      <c r="I180" s="94">
        <f t="shared" si="34"/>
        <v>23.61</v>
      </c>
      <c r="J180" s="94">
        <f t="shared" si="34"/>
        <v>84.710000000000008</v>
      </c>
      <c r="K180" s="94">
        <f t="shared" si="34"/>
        <v>2.9400000000000004</v>
      </c>
      <c r="L180" s="94">
        <f t="shared" si="34"/>
        <v>538.65000000000009</v>
      </c>
      <c r="M180" s="94">
        <f t="shared" si="34"/>
        <v>119.91</v>
      </c>
      <c r="N180" s="94">
        <f t="shared" si="34"/>
        <v>242.33</v>
      </c>
      <c r="O180" s="94">
        <f t="shared" si="34"/>
        <v>14.2</v>
      </c>
    </row>
    <row r="181" spans="1:15" ht="15.75" x14ac:dyDescent="0.25">
      <c r="A181" s="170" t="s">
        <v>40</v>
      </c>
      <c r="B181" s="170"/>
      <c r="C181" s="170"/>
      <c r="D181" s="170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</row>
    <row r="182" spans="1:15" ht="15.75" x14ac:dyDescent="0.25">
      <c r="A182" s="171" t="s">
        <v>19</v>
      </c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1"/>
    </row>
    <row r="183" spans="1:15" x14ac:dyDescent="0.25">
      <c r="A183" s="86">
        <v>1</v>
      </c>
      <c r="B183" s="70">
        <v>2</v>
      </c>
      <c r="C183" s="70">
        <v>3</v>
      </c>
      <c r="D183" s="86">
        <v>4</v>
      </c>
      <c r="E183" s="86">
        <v>5</v>
      </c>
      <c r="F183" s="86">
        <v>6</v>
      </c>
      <c r="G183" s="86">
        <v>7</v>
      </c>
      <c r="H183" s="86">
        <v>8</v>
      </c>
      <c r="I183" s="86">
        <v>9</v>
      </c>
      <c r="J183" s="86">
        <v>10</v>
      </c>
      <c r="K183" s="86">
        <v>11</v>
      </c>
      <c r="L183" s="86">
        <v>12</v>
      </c>
      <c r="M183" s="86">
        <v>13</v>
      </c>
      <c r="N183" s="86">
        <v>14</v>
      </c>
      <c r="O183" s="86">
        <v>15</v>
      </c>
    </row>
    <row r="184" spans="1:15" ht="48.75" customHeight="1" x14ac:dyDescent="0.25">
      <c r="A184" s="66">
        <v>120</v>
      </c>
      <c r="B184" s="83" t="s">
        <v>80</v>
      </c>
      <c r="C184" s="66">
        <v>200</v>
      </c>
      <c r="D184" s="66">
        <v>5.85</v>
      </c>
      <c r="E184" s="66">
        <v>5.81</v>
      </c>
      <c r="F184" s="66">
        <v>19.989999999999998</v>
      </c>
      <c r="G184" s="66">
        <v>155</v>
      </c>
      <c r="H184" s="82">
        <v>0.08</v>
      </c>
      <c r="I184" s="82">
        <v>1</v>
      </c>
      <c r="J184" s="82">
        <v>0</v>
      </c>
      <c r="K184" s="66">
        <v>0</v>
      </c>
      <c r="L184" s="66">
        <v>188</v>
      </c>
      <c r="M184" s="66">
        <v>0</v>
      </c>
      <c r="N184" s="66">
        <v>0</v>
      </c>
      <c r="O184" s="66">
        <v>0.36</v>
      </c>
    </row>
    <row r="185" spans="1:15" ht="36" customHeight="1" x14ac:dyDescent="0.25">
      <c r="A185" s="68"/>
      <c r="B185" s="68" t="s">
        <v>116</v>
      </c>
      <c r="C185" s="69" t="s">
        <v>91</v>
      </c>
      <c r="D185" s="68">
        <v>2.4700000000000002</v>
      </c>
      <c r="E185" s="68">
        <v>0.87</v>
      </c>
      <c r="F185" s="68">
        <v>16.75</v>
      </c>
      <c r="G185" s="68">
        <v>85.77</v>
      </c>
      <c r="H185" s="70">
        <v>0.04</v>
      </c>
      <c r="I185" s="70">
        <v>0</v>
      </c>
      <c r="J185" s="70">
        <v>0</v>
      </c>
      <c r="K185" s="70">
        <v>0</v>
      </c>
      <c r="L185" s="71">
        <v>8</v>
      </c>
      <c r="M185" s="71">
        <v>26</v>
      </c>
      <c r="N185" s="71">
        <v>5.6</v>
      </c>
      <c r="O185" s="71">
        <v>0.36</v>
      </c>
    </row>
    <row r="186" spans="1:15" ht="14.25" customHeight="1" x14ac:dyDescent="0.25">
      <c r="A186" s="68">
        <v>15</v>
      </c>
      <c r="B186" s="68" t="s">
        <v>22</v>
      </c>
      <c r="C186" s="68">
        <v>10</v>
      </c>
      <c r="D186" s="72">
        <v>2.2599999999999998</v>
      </c>
      <c r="E186" s="72">
        <v>2.93</v>
      </c>
      <c r="F186" s="72">
        <v>0</v>
      </c>
      <c r="G186" s="72">
        <v>36</v>
      </c>
      <c r="H186" s="88">
        <v>0.01</v>
      </c>
      <c r="I186" s="88">
        <v>7.0000000000000007E-2</v>
      </c>
      <c r="J186" s="88">
        <v>26</v>
      </c>
      <c r="K186" s="70">
        <v>0</v>
      </c>
      <c r="L186" s="89">
        <v>88</v>
      </c>
      <c r="M186" s="89">
        <v>50</v>
      </c>
      <c r="N186" s="89">
        <v>3.5</v>
      </c>
      <c r="O186" s="89">
        <v>0.1</v>
      </c>
    </row>
    <row r="187" spans="1:15" ht="15.75" x14ac:dyDescent="0.25">
      <c r="A187" s="66">
        <v>376</v>
      </c>
      <c r="B187" s="66" t="s">
        <v>23</v>
      </c>
      <c r="C187" s="73" t="s">
        <v>92</v>
      </c>
      <c r="D187" s="74">
        <v>0.2</v>
      </c>
      <c r="E187" s="74">
        <v>0</v>
      </c>
      <c r="F187" s="74">
        <v>14</v>
      </c>
      <c r="G187" s="74">
        <v>28</v>
      </c>
      <c r="H187" s="75">
        <v>0</v>
      </c>
      <c r="I187" s="66">
        <v>0</v>
      </c>
      <c r="J187" s="66">
        <v>0</v>
      </c>
      <c r="K187" s="66">
        <v>0</v>
      </c>
      <c r="L187" s="66">
        <v>6</v>
      </c>
      <c r="M187" s="66">
        <v>0</v>
      </c>
      <c r="N187" s="66">
        <v>0</v>
      </c>
      <c r="O187" s="66">
        <v>0.4</v>
      </c>
    </row>
    <row r="188" spans="1:15" ht="15.75" x14ac:dyDescent="0.25">
      <c r="A188" s="66"/>
      <c r="B188" s="77" t="s">
        <v>24</v>
      </c>
      <c r="C188" s="103">
        <v>450</v>
      </c>
      <c r="D188" s="104">
        <f t="shared" ref="D188:O188" si="35">SUM(D184:D187)</f>
        <v>10.78</v>
      </c>
      <c r="E188" s="104">
        <f t="shared" si="35"/>
        <v>9.61</v>
      </c>
      <c r="F188" s="104">
        <f t="shared" si="35"/>
        <v>50.739999999999995</v>
      </c>
      <c r="G188" s="105">
        <f t="shared" si="35"/>
        <v>304.77</v>
      </c>
      <c r="H188" s="104">
        <f t="shared" si="35"/>
        <v>0.13</v>
      </c>
      <c r="I188" s="104">
        <f t="shared" si="35"/>
        <v>1.07</v>
      </c>
      <c r="J188" s="104">
        <f t="shared" si="35"/>
        <v>26</v>
      </c>
      <c r="K188" s="106">
        <f t="shared" si="35"/>
        <v>0</v>
      </c>
      <c r="L188" s="104">
        <f t="shared" si="35"/>
        <v>290</v>
      </c>
      <c r="M188" s="104">
        <f t="shared" si="35"/>
        <v>76</v>
      </c>
      <c r="N188" s="104">
        <f t="shared" si="35"/>
        <v>9.1</v>
      </c>
      <c r="O188" s="104">
        <f t="shared" si="35"/>
        <v>1.22</v>
      </c>
    </row>
    <row r="189" spans="1:15" ht="15.75" x14ac:dyDescent="0.25">
      <c r="A189" s="171" t="s">
        <v>59</v>
      </c>
      <c r="B189" s="171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171"/>
      <c r="O189" s="171"/>
    </row>
    <row r="190" spans="1:15" ht="23.25" customHeight="1" x14ac:dyDescent="0.25">
      <c r="A190" s="68"/>
      <c r="B190" s="80" t="s">
        <v>55</v>
      </c>
      <c r="C190" s="69" t="s">
        <v>54</v>
      </c>
      <c r="D190" s="68">
        <v>0.8</v>
      </c>
      <c r="E190" s="68">
        <v>0.8</v>
      </c>
      <c r="F190" s="68">
        <v>19.600000000000001</v>
      </c>
      <c r="G190" s="97">
        <v>94</v>
      </c>
      <c r="H190" s="98">
        <v>0</v>
      </c>
      <c r="I190" s="98">
        <v>20</v>
      </c>
      <c r="J190" s="98">
        <v>0</v>
      </c>
      <c r="K190" s="98">
        <v>0</v>
      </c>
      <c r="L190" s="71">
        <v>32</v>
      </c>
      <c r="M190" s="71">
        <v>22</v>
      </c>
      <c r="N190" s="71">
        <v>0.1</v>
      </c>
      <c r="O190" s="71">
        <v>44</v>
      </c>
    </row>
    <row r="191" spans="1:15" ht="15.75" x14ac:dyDescent="0.25">
      <c r="A191" s="66"/>
      <c r="B191" s="77" t="s">
        <v>24</v>
      </c>
      <c r="C191" s="78">
        <v>200</v>
      </c>
      <c r="D191" s="94">
        <f t="shared" ref="D191:O191" si="36">SUM(D190)</f>
        <v>0.8</v>
      </c>
      <c r="E191" s="94">
        <f t="shared" si="36"/>
        <v>0.8</v>
      </c>
      <c r="F191" s="94">
        <f t="shared" si="36"/>
        <v>19.600000000000001</v>
      </c>
      <c r="G191" s="94">
        <f t="shared" si="36"/>
        <v>94</v>
      </c>
      <c r="H191" s="94">
        <f t="shared" si="36"/>
        <v>0</v>
      </c>
      <c r="I191" s="94">
        <f t="shared" si="36"/>
        <v>20</v>
      </c>
      <c r="J191" s="94">
        <f t="shared" si="36"/>
        <v>0</v>
      </c>
      <c r="K191" s="94">
        <f t="shared" si="36"/>
        <v>0</v>
      </c>
      <c r="L191" s="94">
        <f t="shared" si="36"/>
        <v>32</v>
      </c>
      <c r="M191" s="94">
        <f t="shared" si="36"/>
        <v>22</v>
      </c>
      <c r="N191" s="94">
        <f t="shared" si="36"/>
        <v>0.1</v>
      </c>
      <c r="O191" s="94">
        <f t="shared" si="36"/>
        <v>44</v>
      </c>
    </row>
    <row r="192" spans="1:15" ht="15.75" x14ac:dyDescent="0.25">
      <c r="A192" s="171" t="s">
        <v>60</v>
      </c>
      <c r="B192" s="171"/>
      <c r="C192" s="171"/>
      <c r="D192" s="172"/>
      <c r="E192" s="172"/>
      <c r="F192" s="172"/>
      <c r="G192" s="172"/>
      <c r="H192" s="172"/>
      <c r="I192" s="172"/>
      <c r="J192" s="172"/>
      <c r="K192" s="171"/>
      <c r="L192" s="172"/>
      <c r="M192" s="172"/>
      <c r="N192" s="172"/>
      <c r="O192" s="172"/>
    </row>
    <row r="193" spans="1:15" ht="15.75" x14ac:dyDescent="0.25">
      <c r="A193" s="66">
        <v>75</v>
      </c>
      <c r="B193" s="66" t="s">
        <v>70</v>
      </c>
      <c r="C193" s="73">
        <v>50</v>
      </c>
      <c r="D193" s="82">
        <v>0.88</v>
      </c>
      <c r="E193" s="82">
        <v>4.03</v>
      </c>
      <c r="F193" s="82">
        <v>5.04</v>
      </c>
      <c r="G193" s="82">
        <v>61.1</v>
      </c>
      <c r="H193" s="82">
        <v>2.5000000000000001E-2</v>
      </c>
      <c r="I193" s="82">
        <v>5.33</v>
      </c>
      <c r="J193" s="82">
        <v>0</v>
      </c>
      <c r="K193" s="66">
        <v>0</v>
      </c>
      <c r="L193" s="82">
        <v>16.75</v>
      </c>
      <c r="M193" s="82">
        <v>0</v>
      </c>
      <c r="N193" s="82">
        <v>0</v>
      </c>
      <c r="O193" s="82">
        <v>0.66</v>
      </c>
    </row>
    <row r="194" spans="1:15" ht="33" customHeight="1" x14ac:dyDescent="0.25">
      <c r="A194" s="66">
        <v>101</v>
      </c>
      <c r="B194" s="83" t="s">
        <v>100</v>
      </c>
      <c r="C194" s="66">
        <v>200</v>
      </c>
      <c r="D194" s="66">
        <v>5.82</v>
      </c>
      <c r="E194" s="66">
        <v>8.5299999999999994</v>
      </c>
      <c r="F194" s="66">
        <v>6.35</v>
      </c>
      <c r="G194" s="66">
        <v>127.34</v>
      </c>
      <c r="H194" s="66">
        <v>0</v>
      </c>
      <c r="I194" s="66">
        <v>9.92</v>
      </c>
      <c r="J194" s="66">
        <v>0</v>
      </c>
      <c r="K194" s="66">
        <v>0</v>
      </c>
      <c r="L194" s="66">
        <v>38.72</v>
      </c>
      <c r="M194" s="66">
        <v>0</v>
      </c>
      <c r="N194" s="66">
        <v>14.18</v>
      </c>
      <c r="O194" s="66">
        <v>0.71</v>
      </c>
    </row>
    <row r="195" spans="1:15" ht="30.75" x14ac:dyDescent="0.25">
      <c r="A195" s="66">
        <v>322</v>
      </c>
      <c r="B195" s="67" t="s">
        <v>128</v>
      </c>
      <c r="C195" s="66">
        <v>80</v>
      </c>
      <c r="D195" s="84">
        <v>12.07</v>
      </c>
      <c r="E195" s="84">
        <v>12.63</v>
      </c>
      <c r="F195" s="84">
        <v>12.6</v>
      </c>
      <c r="G195" s="84">
        <v>212</v>
      </c>
      <c r="H195" s="84">
        <v>7.0000000000000007E-2</v>
      </c>
      <c r="I195" s="84">
        <v>0.1</v>
      </c>
      <c r="J195" s="84">
        <v>0.53</v>
      </c>
      <c r="K195" s="84">
        <v>0</v>
      </c>
      <c r="L195" s="84">
        <v>15.2</v>
      </c>
      <c r="M195" s="84">
        <v>18.3</v>
      </c>
      <c r="N195" s="84">
        <v>110.6</v>
      </c>
      <c r="O195" s="84">
        <v>1.45</v>
      </c>
    </row>
    <row r="196" spans="1:15" ht="15.75" x14ac:dyDescent="0.25">
      <c r="A196" s="66">
        <v>228</v>
      </c>
      <c r="B196" s="66" t="s">
        <v>69</v>
      </c>
      <c r="C196" s="66">
        <v>50</v>
      </c>
      <c r="D196" s="66">
        <v>0.48</v>
      </c>
      <c r="E196" s="84">
        <v>1.37</v>
      </c>
      <c r="F196" s="84">
        <v>2.16</v>
      </c>
      <c r="G196" s="84">
        <v>21.7</v>
      </c>
      <c r="H196" s="84">
        <v>0</v>
      </c>
      <c r="I196" s="84">
        <v>0</v>
      </c>
      <c r="J196" s="84">
        <v>0</v>
      </c>
      <c r="K196" s="84">
        <v>0</v>
      </c>
      <c r="L196" s="84">
        <v>0</v>
      </c>
      <c r="M196" s="84">
        <v>0</v>
      </c>
      <c r="N196" s="84">
        <v>0</v>
      </c>
      <c r="O196" s="84">
        <v>0</v>
      </c>
    </row>
    <row r="197" spans="1:15" ht="30.75" x14ac:dyDescent="0.25">
      <c r="A197" s="66">
        <v>302</v>
      </c>
      <c r="B197" s="83" t="s">
        <v>44</v>
      </c>
      <c r="C197" s="66">
        <v>150</v>
      </c>
      <c r="D197" s="66">
        <v>4.83</v>
      </c>
      <c r="E197" s="66">
        <v>5.84</v>
      </c>
      <c r="F197" s="66">
        <v>33.5</v>
      </c>
      <c r="G197" s="66">
        <v>215.84</v>
      </c>
      <c r="H197" s="66">
        <v>0.126</v>
      </c>
      <c r="I197" s="66">
        <v>0</v>
      </c>
      <c r="J197" s="66">
        <v>0</v>
      </c>
      <c r="K197" s="66">
        <v>0</v>
      </c>
      <c r="L197" s="66">
        <v>9.93</v>
      </c>
      <c r="M197" s="66">
        <v>39.17</v>
      </c>
      <c r="N197" s="66">
        <v>12.52</v>
      </c>
      <c r="O197" s="66">
        <v>0.64</v>
      </c>
    </row>
    <row r="198" spans="1:15" ht="21" customHeight="1" x14ac:dyDescent="0.25">
      <c r="A198" s="68"/>
      <c r="B198" s="87" t="s">
        <v>21</v>
      </c>
      <c r="C198" s="69" t="s">
        <v>91</v>
      </c>
      <c r="D198" s="68">
        <v>2.4700000000000002</v>
      </c>
      <c r="E198" s="68">
        <v>0.87</v>
      </c>
      <c r="F198" s="68">
        <v>16.75</v>
      </c>
      <c r="G198" s="68">
        <v>85.77</v>
      </c>
      <c r="H198" s="70">
        <v>0.04</v>
      </c>
      <c r="I198" s="70">
        <v>0</v>
      </c>
      <c r="J198" s="70">
        <v>0</v>
      </c>
      <c r="K198" s="70">
        <v>0</v>
      </c>
      <c r="L198" s="71">
        <v>8</v>
      </c>
      <c r="M198" s="71">
        <v>26</v>
      </c>
      <c r="N198" s="71">
        <v>5.6</v>
      </c>
      <c r="O198" s="71">
        <v>0.36</v>
      </c>
    </row>
    <row r="199" spans="1:15" ht="18" customHeight="1" x14ac:dyDescent="0.25">
      <c r="A199" s="68"/>
      <c r="B199" s="68" t="s">
        <v>25</v>
      </c>
      <c r="C199" s="68">
        <v>30</v>
      </c>
      <c r="D199" s="72">
        <v>2.6</v>
      </c>
      <c r="E199" s="72">
        <v>1</v>
      </c>
      <c r="F199" s="72">
        <v>12.8</v>
      </c>
      <c r="G199" s="72">
        <v>77.7</v>
      </c>
      <c r="H199" s="88">
        <v>8.6999999999999993</v>
      </c>
      <c r="I199" s="88">
        <v>0.1</v>
      </c>
      <c r="J199" s="88">
        <v>0</v>
      </c>
      <c r="K199" s="70">
        <v>0.7</v>
      </c>
      <c r="L199" s="89">
        <v>2.2000000000000002</v>
      </c>
      <c r="M199" s="89">
        <v>3</v>
      </c>
      <c r="N199" s="89">
        <v>0</v>
      </c>
      <c r="O199" s="89">
        <v>4.7</v>
      </c>
    </row>
    <row r="200" spans="1:15" ht="29.25" customHeight="1" x14ac:dyDescent="0.25">
      <c r="A200" s="66">
        <v>349</v>
      </c>
      <c r="B200" s="83" t="s">
        <v>34</v>
      </c>
      <c r="C200" s="73" t="s">
        <v>115</v>
      </c>
      <c r="D200" s="82">
        <v>0.66</v>
      </c>
      <c r="E200" s="82">
        <v>0.09</v>
      </c>
      <c r="F200" s="82">
        <v>32.01</v>
      </c>
      <c r="G200" s="82">
        <v>132.80000000000001</v>
      </c>
      <c r="H200" s="91">
        <v>0</v>
      </c>
      <c r="I200" s="82">
        <v>0.73</v>
      </c>
      <c r="J200" s="82">
        <v>0</v>
      </c>
      <c r="K200" s="92">
        <v>0</v>
      </c>
      <c r="L200" s="82">
        <v>32.479999999999997</v>
      </c>
      <c r="M200" s="82">
        <v>0</v>
      </c>
      <c r="N200" s="82">
        <v>17.46</v>
      </c>
      <c r="O200" s="82">
        <v>0.7</v>
      </c>
    </row>
    <row r="201" spans="1:15" ht="15.75" x14ac:dyDescent="0.25">
      <c r="A201" s="66"/>
      <c r="B201" s="77" t="s">
        <v>24</v>
      </c>
      <c r="C201" s="78">
        <v>780</v>
      </c>
      <c r="D201" s="94">
        <f t="shared" ref="D201:O201" si="37">SUM(D193:D200)</f>
        <v>29.81</v>
      </c>
      <c r="E201" s="94">
        <f t="shared" si="37"/>
        <v>34.36</v>
      </c>
      <c r="F201" s="94">
        <f t="shared" si="37"/>
        <v>121.21000000000001</v>
      </c>
      <c r="G201" s="94">
        <f t="shared" si="37"/>
        <v>934.25</v>
      </c>
      <c r="H201" s="94">
        <f t="shared" si="37"/>
        <v>8.9609999999999985</v>
      </c>
      <c r="I201" s="94">
        <f t="shared" si="37"/>
        <v>16.18</v>
      </c>
      <c r="J201" s="94">
        <f t="shared" si="37"/>
        <v>0.53</v>
      </c>
      <c r="K201" s="94">
        <f t="shared" si="37"/>
        <v>0.7</v>
      </c>
      <c r="L201" s="94">
        <f t="shared" si="37"/>
        <v>123.28</v>
      </c>
      <c r="M201" s="94">
        <f t="shared" si="37"/>
        <v>86.47</v>
      </c>
      <c r="N201" s="94">
        <f t="shared" si="37"/>
        <v>160.36000000000001</v>
      </c>
      <c r="O201" s="94">
        <f t="shared" si="37"/>
        <v>9.2199999999999989</v>
      </c>
    </row>
    <row r="202" spans="1:15" ht="15.75" x14ac:dyDescent="0.25">
      <c r="A202" s="173" t="s">
        <v>64</v>
      </c>
      <c r="B202" s="174"/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5"/>
    </row>
    <row r="203" spans="1:15" ht="27" customHeight="1" x14ac:dyDescent="0.25">
      <c r="A203" s="66"/>
      <c r="B203" s="66" t="s">
        <v>120</v>
      </c>
      <c r="C203" s="66" t="s">
        <v>76</v>
      </c>
      <c r="D203" s="84">
        <v>4.5</v>
      </c>
      <c r="E203" s="84">
        <v>7.08</v>
      </c>
      <c r="F203" s="84">
        <v>44.94</v>
      </c>
      <c r="G203" s="84">
        <v>250.26</v>
      </c>
      <c r="H203" s="84">
        <v>0</v>
      </c>
      <c r="I203" s="84">
        <v>0</v>
      </c>
      <c r="J203" s="84">
        <v>0</v>
      </c>
      <c r="K203" s="84">
        <v>0</v>
      </c>
      <c r="L203" s="84">
        <v>0</v>
      </c>
      <c r="M203" s="84">
        <v>0</v>
      </c>
      <c r="N203" s="84">
        <v>0</v>
      </c>
      <c r="O203" s="84">
        <v>0</v>
      </c>
    </row>
    <row r="204" spans="1:15" ht="15.75" x14ac:dyDescent="0.25">
      <c r="A204" s="66">
        <v>376</v>
      </c>
      <c r="B204" s="66" t="s">
        <v>23</v>
      </c>
      <c r="C204" s="73" t="s">
        <v>92</v>
      </c>
      <c r="D204" s="74">
        <v>0.2</v>
      </c>
      <c r="E204" s="74">
        <v>0</v>
      </c>
      <c r="F204" s="74">
        <v>14</v>
      </c>
      <c r="G204" s="74">
        <v>28</v>
      </c>
      <c r="H204" s="75">
        <v>0</v>
      </c>
      <c r="I204" s="66">
        <v>0</v>
      </c>
      <c r="J204" s="66">
        <v>0</v>
      </c>
      <c r="K204" s="66">
        <v>0</v>
      </c>
      <c r="L204" s="66">
        <v>6</v>
      </c>
      <c r="M204" s="66">
        <v>0</v>
      </c>
      <c r="N204" s="66">
        <v>0</v>
      </c>
      <c r="O204" s="66">
        <v>0.4</v>
      </c>
    </row>
    <row r="205" spans="1:15" ht="15.75" x14ac:dyDescent="0.25">
      <c r="A205" s="66"/>
      <c r="B205" s="77" t="s">
        <v>24</v>
      </c>
      <c r="C205" s="78">
        <v>280</v>
      </c>
      <c r="D205" s="94">
        <f t="shared" ref="D205:O205" si="38">SUM(D203:D204)</f>
        <v>4.7</v>
      </c>
      <c r="E205" s="94">
        <f t="shared" si="38"/>
        <v>7.08</v>
      </c>
      <c r="F205" s="94">
        <f t="shared" si="38"/>
        <v>58.94</v>
      </c>
      <c r="G205" s="94">
        <f t="shared" si="38"/>
        <v>278.26</v>
      </c>
      <c r="H205" s="94">
        <f t="shared" si="38"/>
        <v>0</v>
      </c>
      <c r="I205" s="94">
        <f t="shared" si="38"/>
        <v>0</v>
      </c>
      <c r="J205" s="94">
        <f t="shared" si="38"/>
        <v>0</v>
      </c>
      <c r="K205" s="94">
        <f t="shared" si="38"/>
        <v>0</v>
      </c>
      <c r="L205" s="94">
        <f t="shared" si="38"/>
        <v>6</v>
      </c>
      <c r="M205" s="94">
        <f t="shared" si="38"/>
        <v>0</v>
      </c>
      <c r="N205" s="94">
        <f t="shared" si="38"/>
        <v>0</v>
      </c>
      <c r="O205" s="94">
        <f t="shared" si="38"/>
        <v>0.4</v>
      </c>
    </row>
    <row r="206" spans="1:15" ht="15.75" x14ac:dyDescent="0.25">
      <c r="A206" s="66"/>
      <c r="B206" s="77" t="s">
        <v>27</v>
      </c>
      <c r="C206" s="94">
        <f t="shared" ref="C206:O206" si="39">C188+C191+C201+C205</f>
        <v>1710</v>
      </c>
      <c r="D206" s="94">
        <f t="shared" si="39"/>
        <v>46.09</v>
      </c>
      <c r="E206" s="94">
        <f t="shared" si="39"/>
        <v>51.849999999999994</v>
      </c>
      <c r="F206" s="94">
        <f t="shared" si="39"/>
        <v>250.49</v>
      </c>
      <c r="G206" s="94">
        <f t="shared" si="39"/>
        <v>1611.28</v>
      </c>
      <c r="H206" s="94">
        <f t="shared" si="39"/>
        <v>9.0909999999999993</v>
      </c>
      <c r="I206" s="94">
        <f t="shared" si="39"/>
        <v>37.25</v>
      </c>
      <c r="J206" s="94">
        <f t="shared" si="39"/>
        <v>26.53</v>
      </c>
      <c r="K206" s="94">
        <f t="shared" si="39"/>
        <v>0.7</v>
      </c>
      <c r="L206" s="94">
        <f t="shared" si="39"/>
        <v>451.28</v>
      </c>
      <c r="M206" s="94">
        <f t="shared" si="39"/>
        <v>184.47</v>
      </c>
      <c r="N206" s="94">
        <f t="shared" si="39"/>
        <v>169.56</v>
      </c>
      <c r="O206" s="94">
        <f t="shared" si="39"/>
        <v>54.839999999999996</v>
      </c>
    </row>
    <row r="207" spans="1:15" ht="15.75" x14ac:dyDescent="0.25">
      <c r="A207" s="170" t="s">
        <v>41</v>
      </c>
      <c r="B207" s="170"/>
      <c r="C207" s="170"/>
      <c r="D207" s="170"/>
      <c r="E207" s="170"/>
      <c r="F207" s="170"/>
      <c r="G207" s="170"/>
      <c r="H207" s="170"/>
      <c r="I207" s="170"/>
      <c r="J207" s="170"/>
      <c r="K207" s="170"/>
      <c r="L207" s="170"/>
      <c r="M207" s="170"/>
      <c r="N207" s="170"/>
      <c r="O207" s="170"/>
    </row>
    <row r="208" spans="1:15" ht="15.75" x14ac:dyDescent="0.25">
      <c r="A208" s="171" t="s">
        <v>19</v>
      </c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</row>
    <row r="209" spans="1:15" x14ac:dyDescent="0.25">
      <c r="A209" s="86">
        <v>1</v>
      </c>
      <c r="B209" s="70">
        <v>2</v>
      </c>
      <c r="C209" s="70">
        <v>3</v>
      </c>
      <c r="D209" s="86">
        <v>4</v>
      </c>
      <c r="E209" s="86">
        <v>5</v>
      </c>
      <c r="F209" s="86">
        <v>6</v>
      </c>
      <c r="G209" s="86">
        <v>7</v>
      </c>
      <c r="H209" s="86">
        <v>8</v>
      </c>
      <c r="I209" s="86">
        <v>9</v>
      </c>
      <c r="J209" s="86">
        <v>10</v>
      </c>
      <c r="K209" s="86">
        <v>11</v>
      </c>
      <c r="L209" s="86">
        <v>12</v>
      </c>
      <c r="M209" s="86">
        <v>13</v>
      </c>
      <c r="N209" s="86">
        <v>14</v>
      </c>
      <c r="O209" s="86">
        <v>15</v>
      </c>
    </row>
    <row r="210" spans="1:15" ht="34.5" customHeight="1" x14ac:dyDescent="0.25">
      <c r="A210" s="66">
        <v>173</v>
      </c>
      <c r="B210" s="83" t="s">
        <v>85</v>
      </c>
      <c r="C210" s="73">
        <v>200</v>
      </c>
      <c r="D210" s="100">
        <v>6.86</v>
      </c>
      <c r="E210" s="100">
        <v>9.3000000000000007</v>
      </c>
      <c r="F210" s="100">
        <v>44.22</v>
      </c>
      <c r="G210" s="101">
        <v>332.36</v>
      </c>
      <c r="H210" s="100"/>
      <c r="I210" s="100"/>
      <c r="J210" s="100"/>
      <c r="K210" s="102"/>
      <c r="L210" s="100"/>
      <c r="M210" s="100"/>
      <c r="N210" s="100"/>
      <c r="O210" s="100"/>
    </row>
    <row r="211" spans="1:15" ht="17.25" customHeight="1" x14ac:dyDescent="0.25">
      <c r="A211" s="68">
        <v>14</v>
      </c>
      <c r="B211" s="68" t="s">
        <v>20</v>
      </c>
      <c r="C211" s="68">
        <v>10</v>
      </c>
      <c r="D211" s="68">
        <v>0.08</v>
      </c>
      <c r="E211" s="68">
        <v>7.25</v>
      </c>
      <c r="F211" s="68">
        <v>0.13</v>
      </c>
      <c r="G211" s="68">
        <v>66</v>
      </c>
      <c r="H211" s="70">
        <v>0</v>
      </c>
      <c r="I211" s="70">
        <v>0</v>
      </c>
      <c r="J211" s="70">
        <v>40</v>
      </c>
      <c r="K211" s="70">
        <v>0</v>
      </c>
      <c r="L211" s="71">
        <v>2.4</v>
      </c>
      <c r="M211" s="71">
        <v>3</v>
      </c>
      <c r="N211" s="71">
        <v>0</v>
      </c>
      <c r="O211" s="71">
        <v>0.02</v>
      </c>
    </row>
    <row r="212" spans="1:15" ht="20.25" customHeight="1" x14ac:dyDescent="0.25">
      <c r="A212" s="68"/>
      <c r="B212" s="87" t="s">
        <v>21</v>
      </c>
      <c r="C212" s="69" t="s">
        <v>91</v>
      </c>
      <c r="D212" s="68">
        <v>2.4700000000000002</v>
      </c>
      <c r="E212" s="68">
        <v>0.87</v>
      </c>
      <c r="F212" s="68">
        <v>16.75</v>
      </c>
      <c r="G212" s="68">
        <v>85.77</v>
      </c>
      <c r="H212" s="70">
        <v>0.04</v>
      </c>
      <c r="I212" s="70">
        <v>0</v>
      </c>
      <c r="J212" s="70">
        <v>0</v>
      </c>
      <c r="K212" s="70">
        <v>0</v>
      </c>
      <c r="L212" s="71">
        <v>8</v>
      </c>
      <c r="M212" s="71">
        <v>26</v>
      </c>
      <c r="N212" s="71">
        <v>5.6</v>
      </c>
      <c r="O212" s="71">
        <v>0.36</v>
      </c>
    </row>
    <row r="213" spans="1:15" ht="30.75" x14ac:dyDescent="0.25">
      <c r="A213" s="66">
        <v>379</v>
      </c>
      <c r="B213" s="83" t="s">
        <v>29</v>
      </c>
      <c r="C213" s="73">
        <v>200</v>
      </c>
      <c r="D213" s="82">
        <v>3.17</v>
      </c>
      <c r="E213" s="82">
        <v>2.68</v>
      </c>
      <c r="F213" s="82">
        <v>15.9</v>
      </c>
      <c r="G213" s="85">
        <v>100.6</v>
      </c>
      <c r="H213" s="82">
        <v>0</v>
      </c>
      <c r="I213" s="82">
        <v>1.3</v>
      </c>
      <c r="J213" s="82">
        <v>0</v>
      </c>
      <c r="K213" s="82"/>
      <c r="L213" s="82">
        <v>125.78</v>
      </c>
      <c r="M213" s="82">
        <v>0</v>
      </c>
      <c r="N213" s="82">
        <v>14</v>
      </c>
      <c r="O213" s="82">
        <v>0.13</v>
      </c>
    </row>
    <row r="214" spans="1:15" ht="15.75" x14ac:dyDescent="0.25">
      <c r="A214" s="66"/>
      <c r="B214" s="77" t="s">
        <v>24</v>
      </c>
      <c r="C214" s="78">
        <v>420</v>
      </c>
      <c r="D214" s="94">
        <f t="shared" ref="D214:O214" si="40">SUM(D210:D213)</f>
        <v>12.58</v>
      </c>
      <c r="E214" s="94">
        <f t="shared" si="40"/>
        <v>20.100000000000001</v>
      </c>
      <c r="F214" s="94">
        <f t="shared" si="40"/>
        <v>77</v>
      </c>
      <c r="G214" s="94">
        <f t="shared" si="40"/>
        <v>584.73</v>
      </c>
      <c r="H214" s="94">
        <f t="shared" si="40"/>
        <v>0.04</v>
      </c>
      <c r="I214" s="94">
        <f t="shared" si="40"/>
        <v>1.3</v>
      </c>
      <c r="J214" s="94">
        <f t="shared" si="40"/>
        <v>40</v>
      </c>
      <c r="K214" s="94">
        <f t="shared" si="40"/>
        <v>0</v>
      </c>
      <c r="L214" s="94">
        <f t="shared" si="40"/>
        <v>136.18</v>
      </c>
      <c r="M214" s="94">
        <f t="shared" si="40"/>
        <v>29</v>
      </c>
      <c r="N214" s="94">
        <f t="shared" si="40"/>
        <v>19.600000000000001</v>
      </c>
      <c r="O214" s="94">
        <f t="shared" si="40"/>
        <v>0.51</v>
      </c>
    </row>
    <row r="215" spans="1:15" ht="15.75" x14ac:dyDescent="0.25">
      <c r="A215" s="171" t="s">
        <v>59</v>
      </c>
      <c r="B215" s="171"/>
      <c r="C215" s="171"/>
      <c r="D215" s="171"/>
      <c r="E215" s="171"/>
      <c r="F215" s="171"/>
      <c r="G215" s="171"/>
      <c r="H215" s="171"/>
      <c r="I215" s="171"/>
      <c r="J215" s="171"/>
      <c r="K215" s="171"/>
      <c r="L215" s="171"/>
      <c r="M215" s="171"/>
      <c r="N215" s="171"/>
      <c r="O215" s="171"/>
    </row>
    <row r="216" spans="1:15" ht="21.75" customHeight="1" x14ac:dyDescent="0.25">
      <c r="A216" s="68"/>
      <c r="B216" s="80" t="s">
        <v>81</v>
      </c>
      <c r="C216" s="68">
        <v>200</v>
      </c>
      <c r="D216" s="68">
        <v>1</v>
      </c>
      <c r="E216" s="68">
        <v>0</v>
      </c>
      <c r="F216" s="68">
        <v>20.2</v>
      </c>
      <c r="G216" s="68">
        <v>84.8</v>
      </c>
      <c r="H216" s="68">
        <v>0</v>
      </c>
      <c r="I216" s="68">
        <v>6</v>
      </c>
      <c r="J216" s="68">
        <v>0</v>
      </c>
      <c r="K216" s="68">
        <v>0</v>
      </c>
      <c r="L216" s="81">
        <v>18.66</v>
      </c>
      <c r="M216" s="81">
        <v>13.33</v>
      </c>
      <c r="N216" s="81">
        <v>0</v>
      </c>
      <c r="O216" s="81">
        <v>3.73</v>
      </c>
    </row>
    <row r="217" spans="1:15" ht="15.75" x14ac:dyDescent="0.25">
      <c r="A217" s="66"/>
      <c r="B217" s="77" t="s">
        <v>24</v>
      </c>
      <c r="C217" s="78">
        <v>200</v>
      </c>
      <c r="D217" s="94">
        <f t="shared" ref="D217:O217" si="41">SUM(D216)</f>
        <v>1</v>
      </c>
      <c r="E217" s="94">
        <f t="shared" si="41"/>
        <v>0</v>
      </c>
      <c r="F217" s="94">
        <f t="shared" si="41"/>
        <v>20.2</v>
      </c>
      <c r="G217" s="94">
        <f t="shared" si="41"/>
        <v>84.8</v>
      </c>
      <c r="H217" s="94">
        <f t="shared" si="41"/>
        <v>0</v>
      </c>
      <c r="I217" s="94">
        <f t="shared" si="41"/>
        <v>6</v>
      </c>
      <c r="J217" s="94">
        <f t="shared" si="41"/>
        <v>0</v>
      </c>
      <c r="K217" s="94">
        <f t="shared" si="41"/>
        <v>0</v>
      </c>
      <c r="L217" s="94">
        <f t="shared" si="41"/>
        <v>18.66</v>
      </c>
      <c r="M217" s="94">
        <f t="shared" si="41"/>
        <v>13.33</v>
      </c>
      <c r="N217" s="94">
        <f t="shared" si="41"/>
        <v>0</v>
      </c>
      <c r="O217" s="94">
        <f t="shared" si="41"/>
        <v>3.73</v>
      </c>
    </row>
    <row r="218" spans="1:15" ht="15.75" x14ac:dyDescent="0.25">
      <c r="A218" s="171" t="s">
        <v>60</v>
      </c>
      <c r="B218" s="171"/>
      <c r="C218" s="171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171"/>
    </row>
    <row r="219" spans="1:15" ht="15.75" x14ac:dyDescent="0.25">
      <c r="A219" s="66">
        <v>75</v>
      </c>
      <c r="B219" s="66" t="s">
        <v>67</v>
      </c>
      <c r="C219" s="73">
        <v>50</v>
      </c>
      <c r="D219" s="82">
        <v>0.78</v>
      </c>
      <c r="E219" s="82">
        <v>4.07</v>
      </c>
      <c r="F219" s="82">
        <v>4.5999999999999996</v>
      </c>
      <c r="G219" s="85">
        <v>58.33</v>
      </c>
      <c r="H219" s="82">
        <v>2.5000000000000001E-2</v>
      </c>
      <c r="I219" s="82">
        <v>1.83</v>
      </c>
      <c r="J219" s="82">
        <v>0</v>
      </c>
      <c r="K219" s="92">
        <v>0</v>
      </c>
      <c r="L219" s="82">
        <v>22.1</v>
      </c>
      <c r="M219" s="82">
        <v>0</v>
      </c>
      <c r="N219" s="82">
        <v>0</v>
      </c>
      <c r="O219" s="82">
        <v>0.4</v>
      </c>
    </row>
    <row r="220" spans="1:15" ht="45.75" x14ac:dyDescent="0.25">
      <c r="A220" s="66">
        <v>82</v>
      </c>
      <c r="B220" s="83" t="s">
        <v>132</v>
      </c>
      <c r="C220" s="66" t="s">
        <v>131</v>
      </c>
      <c r="D220" s="66">
        <v>6.4</v>
      </c>
      <c r="E220" s="66">
        <v>10.029999999999999</v>
      </c>
      <c r="F220" s="66">
        <v>11.55</v>
      </c>
      <c r="G220" s="66">
        <v>171.04</v>
      </c>
      <c r="H220" s="66">
        <v>0</v>
      </c>
      <c r="I220" s="66">
        <v>16.059999999999999</v>
      </c>
      <c r="J220" s="66">
        <v>0</v>
      </c>
      <c r="K220" s="66">
        <v>0</v>
      </c>
      <c r="L220" s="66">
        <v>61.37</v>
      </c>
      <c r="M220" s="66">
        <v>0</v>
      </c>
      <c r="N220" s="66">
        <v>27.03</v>
      </c>
      <c r="O220" s="66">
        <v>1.68</v>
      </c>
    </row>
    <row r="221" spans="1:15" ht="45.75" x14ac:dyDescent="0.25">
      <c r="A221" s="66">
        <v>290</v>
      </c>
      <c r="B221" s="83" t="s">
        <v>74</v>
      </c>
      <c r="C221" s="66">
        <v>80</v>
      </c>
      <c r="D221" s="66">
        <v>10.83</v>
      </c>
      <c r="E221" s="66">
        <v>12.28</v>
      </c>
      <c r="F221" s="66">
        <v>6.92</v>
      </c>
      <c r="G221" s="66">
        <v>181.33</v>
      </c>
      <c r="H221" s="66">
        <v>5.2999999999999999E-2</v>
      </c>
      <c r="I221" s="66">
        <v>1.0129999999999999</v>
      </c>
      <c r="J221" s="66">
        <v>0</v>
      </c>
      <c r="K221" s="66">
        <v>0</v>
      </c>
      <c r="L221" s="66">
        <v>37.47</v>
      </c>
      <c r="M221" s="66">
        <v>0</v>
      </c>
      <c r="N221" s="66">
        <v>0</v>
      </c>
      <c r="O221" s="66">
        <v>0</v>
      </c>
    </row>
    <row r="222" spans="1:15" ht="30.75" x14ac:dyDescent="0.25">
      <c r="A222" s="66" t="s">
        <v>32</v>
      </c>
      <c r="B222" s="83" t="s">
        <v>33</v>
      </c>
      <c r="C222" s="73">
        <v>150</v>
      </c>
      <c r="D222" s="82">
        <v>5.46</v>
      </c>
      <c r="E222" s="82">
        <v>5.79</v>
      </c>
      <c r="F222" s="82">
        <v>30.45</v>
      </c>
      <c r="G222" s="82">
        <v>195.7</v>
      </c>
      <c r="H222" s="66">
        <v>0</v>
      </c>
      <c r="I222" s="66">
        <v>0</v>
      </c>
      <c r="J222" s="66">
        <v>0</v>
      </c>
      <c r="K222" s="66">
        <v>0</v>
      </c>
      <c r="L222" s="82">
        <v>12.14</v>
      </c>
      <c r="M222" s="82">
        <v>0</v>
      </c>
      <c r="N222" s="82">
        <v>8.14</v>
      </c>
      <c r="O222" s="82">
        <v>0.81</v>
      </c>
    </row>
    <row r="223" spans="1:15" ht="17.25" customHeight="1" x14ac:dyDescent="0.25">
      <c r="A223" s="68"/>
      <c r="B223" s="87" t="s">
        <v>21</v>
      </c>
      <c r="C223" s="69" t="s">
        <v>91</v>
      </c>
      <c r="D223" s="68">
        <v>2.4700000000000002</v>
      </c>
      <c r="E223" s="68">
        <v>0.87</v>
      </c>
      <c r="F223" s="68">
        <v>16.75</v>
      </c>
      <c r="G223" s="68">
        <v>85.77</v>
      </c>
      <c r="H223" s="70">
        <v>0.04</v>
      </c>
      <c r="I223" s="70">
        <v>0</v>
      </c>
      <c r="J223" s="70">
        <v>0</v>
      </c>
      <c r="K223" s="70">
        <v>0</v>
      </c>
      <c r="L223" s="71">
        <v>8</v>
      </c>
      <c r="M223" s="71">
        <v>26</v>
      </c>
      <c r="N223" s="71">
        <v>5.6</v>
      </c>
      <c r="O223" s="71">
        <v>0.36</v>
      </c>
    </row>
    <row r="224" spans="1:15" ht="18.75" customHeight="1" x14ac:dyDescent="0.25">
      <c r="A224" s="68"/>
      <c r="B224" s="68" t="s">
        <v>25</v>
      </c>
      <c r="C224" s="68">
        <v>30</v>
      </c>
      <c r="D224" s="72">
        <v>2.6</v>
      </c>
      <c r="E224" s="72">
        <v>1</v>
      </c>
      <c r="F224" s="72">
        <v>12.8</v>
      </c>
      <c r="G224" s="72">
        <v>77.7</v>
      </c>
      <c r="H224" s="70">
        <v>8.6999999999999993</v>
      </c>
      <c r="I224" s="70">
        <v>0.1</v>
      </c>
      <c r="J224" s="70">
        <v>0</v>
      </c>
      <c r="K224" s="70">
        <v>0.7</v>
      </c>
      <c r="L224" s="71">
        <v>2.2000000000000002</v>
      </c>
      <c r="M224" s="71">
        <v>3</v>
      </c>
      <c r="N224" s="71">
        <v>0</v>
      </c>
      <c r="O224" s="71">
        <v>4.7</v>
      </c>
    </row>
    <row r="225" spans="1:15" ht="32.25" customHeight="1" x14ac:dyDescent="0.25">
      <c r="A225" s="66">
        <v>354</v>
      </c>
      <c r="B225" s="83" t="s">
        <v>63</v>
      </c>
      <c r="C225" s="73" t="s">
        <v>115</v>
      </c>
      <c r="D225" s="82">
        <v>0.11</v>
      </c>
      <c r="E225" s="82">
        <v>0.12</v>
      </c>
      <c r="F225" s="82">
        <v>25.1</v>
      </c>
      <c r="G225" s="82">
        <v>119.2</v>
      </c>
      <c r="H225" s="75">
        <v>0</v>
      </c>
      <c r="I225" s="66">
        <v>1.83</v>
      </c>
      <c r="J225" s="66">
        <v>0</v>
      </c>
      <c r="K225" s="66">
        <v>0</v>
      </c>
      <c r="L225" s="66">
        <v>11.46</v>
      </c>
      <c r="M225" s="66">
        <v>0</v>
      </c>
      <c r="N225" s="66">
        <v>3.64</v>
      </c>
      <c r="O225" s="66">
        <v>0.56999999999999995</v>
      </c>
    </row>
    <row r="226" spans="1:15" ht="15.75" x14ac:dyDescent="0.25">
      <c r="A226" s="66"/>
      <c r="B226" s="77" t="s">
        <v>24</v>
      </c>
      <c r="C226" s="78">
        <v>780</v>
      </c>
      <c r="D226" s="94">
        <f t="shared" ref="D226:O226" si="42">SUM(D219:D225)</f>
        <v>28.650000000000002</v>
      </c>
      <c r="E226" s="94">
        <f t="shared" si="42"/>
        <v>34.159999999999997</v>
      </c>
      <c r="F226" s="94">
        <f t="shared" si="42"/>
        <v>108.16999999999999</v>
      </c>
      <c r="G226" s="94">
        <f t="shared" si="42"/>
        <v>889.07000000000016</v>
      </c>
      <c r="H226" s="94">
        <f t="shared" si="42"/>
        <v>8.8179999999999996</v>
      </c>
      <c r="I226" s="94">
        <f t="shared" si="42"/>
        <v>20.832999999999998</v>
      </c>
      <c r="J226" s="94">
        <f t="shared" si="42"/>
        <v>0</v>
      </c>
      <c r="K226" s="94">
        <f t="shared" si="42"/>
        <v>0.7</v>
      </c>
      <c r="L226" s="94">
        <f t="shared" si="42"/>
        <v>154.73999999999998</v>
      </c>
      <c r="M226" s="94">
        <f t="shared" si="42"/>
        <v>29</v>
      </c>
      <c r="N226" s="94">
        <f t="shared" si="42"/>
        <v>44.410000000000004</v>
      </c>
      <c r="O226" s="94">
        <f t="shared" si="42"/>
        <v>8.52</v>
      </c>
    </row>
    <row r="227" spans="1:15" ht="15.75" x14ac:dyDescent="0.25">
      <c r="A227" s="173" t="s">
        <v>64</v>
      </c>
      <c r="B227" s="174"/>
      <c r="C227" s="174"/>
      <c r="D227" s="174"/>
      <c r="E227" s="174"/>
      <c r="F227" s="174"/>
      <c r="G227" s="174"/>
      <c r="H227" s="174"/>
      <c r="I227" s="174"/>
      <c r="J227" s="174"/>
      <c r="K227" s="174"/>
      <c r="L227" s="174"/>
      <c r="M227" s="174"/>
      <c r="N227" s="174"/>
      <c r="O227" s="175"/>
    </row>
    <row r="228" spans="1:15" ht="30" x14ac:dyDescent="0.25">
      <c r="A228" s="66">
        <v>437</v>
      </c>
      <c r="B228" s="68" t="s">
        <v>101</v>
      </c>
      <c r="C228" s="66">
        <v>80</v>
      </c>
      <c r="D228" s="87">
        <v>5.56</v>
      </c>
      <c r="E228" s="87">
        <v>1.01</v>
      </c>
      <c r="F228" s="87">
        <v>47.05</v>
      </c>
      <c r="G228" s="87">
        <v>223.21</v>
      </c>
      <c r="H228" s="99">
        <v>0</v>
      </c>
      <c r="I228" s="99">
        <v>0</v>
      </c>
      <c r="J228" s="99">
        <v>0</v>
      </c>
      <c r="K228" s="99">
        <v>0</v>
      </c>
      <c r="L228" s="99">
        <v>0</v>
      </c>
      <c r="M228" s="99">
        <v>0</v>
      </c>
      <c r="N228" s="99">
        <v>0</v>
      </c>
      <c r="O228" s="99">
        <v>0</v>
      </c>
    </row>
    <row r="229" spans="1:15" ht="15.75" x14ac:dyDescent="0.25">
      <c r="A229" s="66">
        <v>376</v>
      </c>
      <c r="B229" s="66" t="s">
        <v>23</v>
      </c>
      <c r="C229" s="73" t="s">
        <v>92</v>
      </c>
      <c r="D229" s="74">
        <v>0.2</v>
      </c>
      <c r="E229" s="74">
        <v>0</v>
      </c>
      <c r="F229" s="74">
        <v>14</v>
      </c>
      <c r="G229" s="74">
        <v>28</v>
      </c>
      <c r="H229" s="75">
        <v>0</v>
      </c>
      <c r="I229" s="66">
        <v>0</v>
      </c>
      <c r="J229" s="66">
        <v>0</v>
      </c>
      <c r="K229" s="66">
        <v>0</v>
      </c>
      <c r="L229" s="66">
        <v>6</v>
      </c>
      <c r="M229" s="66">
        <v>0</v>
      </c>
      <c r="N229" s="66">
        <v>0</v>
      </c>
      <c r="O229" s="66">
        <v>0.4</v>
      </c>
    </row>
    <row r="230" spans="1:15" ht="15.75" x14ac:dyDescent="0.25">
      <c r="A230" s="66"/>
      <c r="B230" s="77" t="s">
        <v>24</v>
      </c>
      <c r="C230" s="78">
        <v>280</v>
      </c>
      <c r="D230" s="94">
        <f t="shared" ref="D230:O230" si="43">SUM(D228:D229)</f>
        <v>5.76</v>
      </c>
      <c r="E230" s="94">
        <f t="shared" si="43"/>
        <v>1.01</v>
      </c>
      <c r="F230" s="94">
        <f t="shared" si="43"/>
        <v>61.05</v>
      </c>
      <c r="G230" s="94">
        <f t="shared" si="43"/>
        <v>251.21</v>
      </c>
      <c r="H230" s="94">
        <f t="shared" si="43"/>
        <v>0</v>
      </c>
      <c r="I230" s="94">
        <f t="shared" si="43"/>
        <v>0</v>
      </c>
      <c r="J230" s="94">
        <f t="shared" si="43"/>
        <v>0</v>
      </c>
      <c r="K230" s="94">
        <f t="shared" si="43"/>
        <v>0</v>
      </c>
      <c r="L230" s="94">
        <f t="shared" si="43"/>
        <v>6</v>
      </c>
      <c r="M230" s="94">
        <f t="shared" si="43"/>
        <v>0</v>
      </c>
      <c r="N230" s="94">
        <f t="shared" si="43"/>
        <v>0</v>
      </c>
      <c r="O230" s="94">
        <f t="shared" si="43"/>
        <v>0.4</v>
      </c>
    </row>
    <row r="231" spans="1:15" ht="15.75" x14ac:dyDescent="0.25">
      <c r="A231" s="66"/>
      <c r="B231" s="77" t="s">
        <v>27</v>
      </c>
      <c r="C231" s="94">
        <f>C230+C226+C217+C214</f>
        <v>1680</v>
      </c>
      <c r="D231" s="94">
        <f t="shared" ref="D231:O231" si="44">D230+D226+D217+D214</f>
        <v>47.99</v>
      </c>
      <c r="E231" s="94">
        <f t="shared" si="44"/>
        <v>55.269999999999996</v>
      </c>
      <c r="F231" s="94">
        <f t="shared" si="44"/>
        <v>266.41999999999996</v>
      </c>
      <c r="G231" s="94">
        <f t="shared" si="44"/>
        <v>1809.8100000000002</v>
      </c>
      <c r="H231" s="94">
        <f t="shared" si="44"/>
        <v>8.8579999999999988</v>
      </c>
      <c r="I231" s="94">
        <f t="shared" si="44"/>
        <v>28.132999999999999</v>
      </c>
      <c r="J231" s="94">
        <f t="shared" si="44"/>
        <v>40</v>
      </c>
      <c r="K231" s="94">
        <f t="shared" si="44"/>
        <v>0.7</v>
      </c>
      <c r="L231" s="94">
        <f t="shared" si="44"/>
        <v>315.58</v>
      </c>
      <c r="M231" s="94">
        <f t="shared" si="44"/>
        <v>71.33</v>
      </c>
      <c r="N231" s="94">
        <f t="shared" si="44"/>
        <v>64.010000000000005</v>
      </c>
      <c r="O231" s="94">
        <f t="shared" si="44"/>
        <v>13.16</v>
      </c>
    </row>
    <row r="232" spans="1:15" ht="15.75" x14ac:dyDescent="0.25">
      <c r="A232" s="170" t="s">
        <v>42</v>
      </c>
      <c r="B232" s="170"/>
      <c r="C232" s="170"/>
      <c r="D232" s="170"/>
      <c r="E232" s="170"/>
      <c r="F232" s="170"/>
      <c r="G232" s="170"/>
      <c r="H232" s="170"/>
      <c r="I232" s="170"/>
      <c r="J232" s="170"/>
      <c r="K232" s="170"/>
      <c r="L232" s="170"/>
      <c r="M232" s="170"/>
      <c r="N232" s="170"/>
      <c r="O232" s="170"/>
    </row>
    <row r="233" spans="1:15" ht="15.75" x14ac:dyDescent="0.25">
      <c r="A233" s="169" t="s">
        <v>43</v>
      </c>
      <c r="B233" s="169"/>
      <c r="C233" s="169"/>
      <c r="D233" s="169"/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</row>
    <row r="234" spans="1:15" x14ac:dyDescent="0.25">
      <c r="A234" s="86">
        <v>1</v>
      </c>
      <c r="B234" s="70">
        <v>2</v>
      </c>
      <c r="C234" s="70">
        <v>3</v>
      </c>
      <c r="D234" s="86">
        <v>4</v>
      </c>
      <c r="E234" s="86">
        <v>5</v>
      </c>
      <c r="F234" s="86">
        <v>6</v>
      </c>
      <c r="G234" s="86">
        <v>7</v>
      </c>
      <c r="H234" s="86">
        <v>8</v>
      </c>
      <c r="I234" s="86">
        <v>9</v>
      </c>
      <c r="J234" s="86">
        <v>10</v>
      </c>
      <c r="K234" s="86">
        <v>11</v>
      </c>
      <c r="L234" s="86">
        <v>12</v>
      </c>
      <c r="M234" s="86">
        <v>13</v>
      </c>
      <c r="N234" s="86">
        <v>14</v>
      </c>
      <c r="O234" s="86">
        <v>15</v>
      </c>
    </row>
    <row r="235" spans="1:15" ht="33" customHeight="1" x14ac:dyDescent="0.25">
      <c r="A235" s="107">
        <v>210</v>
      </c>
      <c r="B235" s="107" t="s">
        <v>28</v>
      </c>
      <c r="C235" s="73">
        <v>80</v>
      </c>
      <c r="D235" s="100">
        <v>8.24</v>
      </c>
      <c r="E235" s="100">
        <v>13.33</v>
      </c>
      <c r="F235" s="100">
        <v>0.72</v>
      </c>
      <c r="G235" s="101">
        <v>137.15</v>
      </c>
      <c r="H235" s="100">
        <v>0</v>
      </c>
      <c r="I235" s="100">
        <v>0.16</v>
      </c>
      <c r="J235" s="100">
        <v>0</v>
      </c>
      <c r="K235" s="102">
        <v>0</v>
      </c>
      <c r="L235" s="100">
        <v>50.98</v>
      </c>
      <c r="M235" s="100">
        <v>0</v>
      </c>
      <c r="N235" s="100">
        <v>10.7</v>
      </c>
      <c r="O235" s="100">
        <v>1.48</v>
      </c>
    </row>
    <row r="236" spans="1:15" ht="18.75" customHeight="1" x14ac:dyDescent="0.25">
      <c r="A236" s="66"/>
      <c r="B236" s="66" t="s">
        <v>45</v>
      </c>
      <c r="C236" s="73">
        <v>80</v>
      </c>
      <c r="D236" s="82">
        <v>0.96</v>
      </c>
      <c r="E236" s="82">
        <v>3.77</v>
      </c>
      <c r="F236" s="82">
        <v>6.18</v>
      </c>
      <c r="G236" s="82">
        <v>62.4</v>
      </c>
      <c r="H236" s="82">
        <v>0.04</v>
      </c>
      <c r="I236" s="82">
        <v>7.68</v>
      </c>
      <c r="J236" s="82">
        <v>0</v>
      </c>
      <c r="K236" s="66">
        <v>0</v>
      </c>
      <c r="L236" s="82">
        <v>25.6</v>
      </c>
      <c r="M236" s="82">
        <v>0</v>
      </c>
      <c r="N236" s="82">
        <v>0</v>
      </c>
      <c r="O236" s="82">
        <v>0.33</v>
      </c>
    </row>
    <row r="237" spans="1:15" ht="33.75" customHeight="1" x14ac:dyDescent="0.25">
      <c r="A237" s="68"/>
      <c r="B237" s="68" t="s">
        <v>116</v>
      </c>
      <c r="C237" s="69" t="s">
        <v>91</v>
      </c>
      <c r="D237" s="68">
        <v>2.4700000000000002</v>
      </c>
      <c r="E237" s="68">
        <v>0.87</v>
      </c>
      <c r="F237" s="68">
        <v>16.75</v>
      </c>
      <c r="G237" s="68">
        <v>85.77</v>
      </c>
      <c r="H237" s="70">
        <v>0.04</v>
      </c>
      <c r="I237" s="70">
        <v>0</v>
      </c>
      <c r="J237" s="70">
        <v>0</v>
      </c>
      <c r="K237" s="70">
        <v>0</v>
      </c>
      <c r="L237" s="71">
        <v>8</v>
      </c>
      <c r="M237" s="71">
        <v>26</v>
      </c>
      <c r="N237" s="71">
        <v>5.6</v>
      </c>
      <c r="O237" s="71">
        <v>0.36</v>
      </c>
    </row>
    <row r="238" spans="1:15" ht="15.75" x14ac:dyDescent="0.25">
      <c r="A238" s="66">
        <v>376</v>
      </c>
      <c r="B238" s="66" t="s">
        <v>23</v>
      </c>
      <c r="C238" s="73" t="s">
        <v>92</v>
      </c>
      <c r="D238" s="74">
        <v>0.2</v>
      </c>
      <c r="E238" s="74">
        <v>0</v>
      </c>
      <c r="F238" s="74">
        <v>14</v>
      </c>
      <c r="G238" s="74">
        <v>28</v>
      </c>
      <c r="H238" s="75">
        <v>0</v>
      </c>
      <c r="I238" s="66">
        <v>0</v>
      </c>
      <c r="J238" s="66">
        <v>0</v>
      </c>
      <c r="K238" s="66">
        <v>0</v>
      </c>
      <c r="L238" s="66">
        <v>6</v>
      </c>
      <c r="M238" s="66">
        <v>0</v>
      </c>
      <c r="N238" s="66">
        <v>0</v>
      </c>
      <c r="O238" s="66">
        <v>0.4</v>
      </c>
    </row>
    <row r="239" spans="1:15" ht="15.75" x14ac:dyDescent="0.25">
      <c r="A239" s="66"/>
      <c r="B239" s="77" t="s">
        <v>24</v>
      </c>
      <c r="C239" s="78">
        <f t="shared" ref="C239:O239" si="45">SUM(C235:C238)</f>
        <v>160</v>
      </c>
      <c r="D239" s="94">
        <f t="shared" si="45"/>
        <v>11.87</v>
      </c>
      <c r="E239" s="94">
        <f t="shared" si="45"/>
        <v>17.970000000000002</v>
      </c>
      <c r="F239" s="94">
        <f t="shared" si="45"/>
        <v>37.65</v>
      </c>
      <c r="G239" s="94">
        <f t="shared" si="45"/>
        <v>313.32</v>
      </c>
      <c r="H239" s="94">
        <f t="shared" si="45"/>
        <v>0.08</v>
      </c>
      <c r="I239" s="94">
        <f t="shared" si="45"/>
        <v>7.84</v>
      </c>
      <c r="J239" s="94">
        <f t="shared" si="45"/>
        <v>0</v>
      </c>
      <c r="K239" s="94">
        <f t="shared" si="45"/>
        <v>0</v>
      </c>
      <c r="L239" s="94">
        <f t="shared" si="45"/>
        <v>90.58</v>
      </c>
      <c r="M239" s="94">
        <f t="shared" si="45"/>
        <v>26</v>
      </c>
      <c r="N239" s="94">
        <f t="shared" si="45"/>
        <v>16.299999999999997</v>
      </c>
      <c r="O239" s="94">
        <f t="shared" si="45"/>
        <v>2.57</v>
      </c>
    </row>
    <row r="240" spans="1:15" ht="15.75" x14ac:dyDescent="0.25">
      <c r="A240" s="142" t="s">
        <v>59</v>
      </c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</row>
    <row r="241" spans="1:15" ht="26.25" customHeight="1" x14ac:dyDescent="0.25">
      <c r="A241" s="68"/>
      <c r="B241" s="80" t="s">
        <v>81</v>
      </c>
      <c r="C241" s="68">
        <v>200</v>
      </c>
      <c r="D241" s="68">
        <v>1</v>
      </c>
      <c r="E241" s="68">
        <v>0</v>
      </c>
      <c r="F241" s="68">
        <v>20.2</v>
      </c>
      <c r="G241" s="68">
        <v>84.8</v>
      </c>
      <c r="H241" s="68">
        <v>0</v>
      </c>
      <c r="I241" s="68">
        <v>6</v>
      </c>
      <c r="J241" s="68">
        <v>0</v>
      </c>
      <c r="K241" s="68">
        <v>0</v>
      </c>
      <c r="L241" s="81">
        <v>18.66</v>
      </c>
      <c r="M241" s="81">
        <v>13.33</v>
      </c>
      <c r="N241" s="81">
        <v>0</v>
      </c>
      <c r="O241" s="81">
        <v>3.73</v>
      </c>
    </row>
    <row r="242" spans="1:15" ht="15.75" x14ac:dyDescent="0.25">
      <c r="A242" s="66"/>
      <c r="B242" s="77" t="s">
        <v>24</v>
      </c>
      <c r="C242" s="78">
        <v>200</v>
      </c>
      <c r="D242" s="94">
        <f t="shared" ref="D242:O242" si="46">SUM(D241)</f>
        <v>1</v>
      </c>
      <c r="E242" s="94">
        <f t="shared" si="46"/>
        <v>0</v>
      </c>
      <c r="F242" s="94">
        <f t="shared" si="46"/>
        <v>20.2</v>
      </c>
      <c r="G242" s="94">
        <f t="shared" si="46"/>
        <v>84.8</v>
      </c>
      <c r="H242" s="94">
        <f t="shared" si="46"/>
        <v>0</v>
      </c>
      <c r="I242" s="94">
        <f t="shared" si="46"/>
        <v>6</v>
      </c>
      <c r="J242" s="94">
        <f t="shared" si="46"/>
        <v>0</v>
      </c>
      <c r="K242" s="94">
        <f t="shared" si="46"/>
        <v>0</v>
      </c>
      <c r="L242" s="94">
        <f t="shared" si="46"/>
        <v>18.66</v>
      </c>
      <c r="M242" s="94">
        <f t="shared" si="46"/>
        <v>13.33</v>
      </c>
      <c r="N242" s="94">
        <f t="shared" si="46"/>
        <v>0</v>
      </c>
      <c r="O242" s="94">
        <f t="shared" si="46"/>
        <v>3.73</v>
      </c>
    </row>
    <row r="243" spans="1:15" ht="15.75" x14ac:dyDescent="0.25">
      <c r="A243" s="142" t="s">
        <v>60</v>
      </c>
      <c r="B243" s="142"/>
      <c r="C243" s="142"/>
      <c r="D243" s="143"/>
      <c r="E243" s="143"/>
      <c r="F243" s="143"/>
      <c r="G243" s="143"/>
      <c r="H243" s="143"/>
      <c r="I243" s="143"/>
      <c r="J243" s="143"/>
      <c r="K243" s="142"/>
      <c r="L243" s="143"/>
      <c r="M243" s="143"/>
      <c r="N243" s="143"/>
      <c r="O243" s="143"/>
    </row>
    <row r="244" spans="1:15" ht="15.75" x14ac:dyDescent="0.25">
      <c r="A244" s="66">
        <v>75</v>
      </c>
      <c r="B244" s="66" t="s">
        <v>70</v>
      </c>
      <c r="C244" s="73">
        <v>50</v>
      </c>
      <c r="D244" s="82">
        <v>0.88</v>
      </c>
      <c r="E244" s="82">
        <v>4.03</v>
      </c>
      <c r="F244" s="82">
        <v>5.04</v>
      </c>
      <c r="G244" s="82">
        <v>61.1</v>
      </c>
      <c r="H244" s="82">
        <v>2.5000000000000001E-2</v>
      </c>
      <c r="I244" s="82">
        <v>5.33</v>
      </c>
      <c r="J244" s="82">
        <v>0</v>
      </c>
      <c r="K244" s="66">
        <v>0</v>
      </c>
      <c r="L244" s="82">
        <v>16.75</v>
      </c>
      <c r="M244" s="82">
        <v>0</v>
      </c>
      <c r="N244" s="82">
        <v>0</v>
      </c>
      <c r="O244" s="82">
        <v>0.66</v>
      </c>
    </row>
    <row r="245" spans="1:15" ht="30.75" x14ac:dyDescent="0.25">
      <c r="A245" s="66">
        <v>102</v>
      </c>
      <c r="B245" s="83" t="s">
        <v>73</v>
      </c>
      <c r="C245" s="66">
        <v>200</v>
      </c>
      <c r="D245" s="66">
        <v>9.83</v>
      </c>
      <c r="E245" s="66">
        <v>8.8800000000000008</v>
      </c>
      <c r="F245" s="66">
        <v>16.8</v>
      </c>
      <c r="G245" s="66">
        <v>169.34</v>
      </c>
      <c r="H245" s="66">
        <v>0</v>
      </c>
      <c r="I245" s="66">
        <v>11.17</v>
      </c>
      <c r="J245" s="66">
        <v>0</v>
      </c>
      <c r="K245" s="66">
        <v>0</v>
      </c>
      <c r="L245" s="66">
        <v>45.82</v>
      </c>
      <c r="M245" s="66">
        <v>0</v>
      </c>
      <c r="N245" s="66">
        <v>35.479999999999997</v>
      </c>
      <c r="O245" s="66">
        <v>4.55</v>
      </c>
    </row>
    <row r="246" spans="1:15" ht="18.75" customHeight="1" x14ac:dyDescent="0.25">
      <c r="A246" s="66">
        <v>278</v>
      </c>
      <c r="B246" s="66" t="s">
        <v>31</v>
      </c>
      <c r="C246" s="66">
        <v>80</v>
      </c>
      <c r="D246" s="66">
        <v>10.4</v>
      </c>
      <c r="E246" s="66">
        <v>10.64</v>
      </c>
      <c r="F246" s="66">
        <v>12.4</v>
      </c>
      <c r="G246" s="66">
        <v>187.9</v>
      </c>
      <c r="H246" s="66">
        <v>0</v>
      </c>
      <c r="I246" s="66">
        <v>0.8</v>
      </c>
      <c r="J246" s="66">
        <v>0</v>
      </c>
      <c r="K246" s="66">
        <v>0</v>
      </c>
      <c r="L246" s="66">
        <v>45.8</v>
      </c>
      <c r="M246" s="66">
        <v>23.7</v>
      </c>
      <c r="N246" s="66">
        <v>0</v>
      </c>
      <c r="O246" s="66">
        <v>1.07</v>
      </c>
    </row>
    <row r="247" spans="1:15" ht="18.75" customHeight="1" x14ac:dyDescent="0.25">
      <c r="A247" s="66">
        <v>228</v>
      </c>
      <c r="B247" s="66" t="s">
        <v>69</v>
      </c>
      <c r="C247" s="66">
        <v>50</v>
      </c>
      <c r="D247" s="66">
        <v>0.48</v>
      </c>
      <c r="E247" s="84">
        <v>1.37</v>
      </c>
      <c r="F247" s="84">
        <v>2.16</v>
      </c>
      <c r="G247" s="84">
        <v>21.7</v>
      </c>
      <c r="H247" s="84">
        <v>0</v>
      </c>
      <c r="I247" s="84">
        <v>0</v>
      </c>
      <c r="J247" s="84">
        <v>0</v>
      </c>
      <c r="K247" s="84">
        <v>0</v>
      </c>
      <c r="L247" s="84">
        <v>0</v>
      </c>
      <c r="M247" s="84">
        <v>0</v>
      </c>
      <c r="N247" s="84">
        <v>0</v>
      </c>
      <c r="O247" s="84">
        <v>0</v>
      </c>
    </row>
    <row r="248" spans="1:15" ht="30.75" x14ac:dyDescent="0.25">
      <c r="A248" s="66">
        <v>302</v>
      </c>
      <c r="B248" s="83" t="s">
        <v>123</v>
      </c>
      <c r="C248" s="73">
        <v>120</v>
      </c>
      <c r="D248" s="82">
        <v>6.99</v>
      </c>
      <c r="E248" s="82">
        <v>3.92</v>
      </c>
      <c r="F248" s="82">
        <v>34.44</v>
      </c>
      <c r="G248" s="85">
        <v>213.6</v>
      </c>
      <c r="H248" s="82">
        <v>0.22</v>
      </c>
      <c r="I248" s="82">
        <v>0</v>
      </c>
      <c r="J248" s="82">
        <v>2.5999999999999999E-2</v>
      </c>
      <c r="K248" s="73">
        <v>0</v>
      </c>
      <c r="L248" s="82">
        <v>13.78</v>
      </c>
      <c r="M248" s="82">
        <v>2.2879999999999998</v>
      </c>
      <c r="N248" s="82">
        <v>111</v>
      </c>
      <c r="O248" s="82">
        <v>3.73</v>
      </c>
    </row>
    <row r="249" spans="1:15" ht="18" customHeight="1" x14ac:dyDescent="0.25">
      <c r="A249" s="68"/>
      <c r="B249" s="87" t="s">
        <v>21</v>
      </c>
      <c r="C249" s="69" t="s">
        <v>91</v>
      </c>
      <c r="D249" s="68">
        <v>2.4700000000000002</v>
      </c>
      <c r="E249" s="68">
        <v>0.87</v>
      </c>
      <c r="F249" s="68">
        <v>16.75</v>
      </c>
      <c r="G249" s="68">
        <v>85.77</v>
      </c>
      <c r="H249" s="70">
        <v>0.04</v>
      </c>
      <c r="I249" s="70">
        <v>0</v>
      </c>
      <c r="J249" s="70">
        <v>0</v>
      </c>
      <c r="K249" s="70">
        <v>0</v>
      </c>
      <c r="L249" s="71">
        <v>8</v>
      </c>
      <c r="M249" s="71">
        <v>26</v>
      </c>
      <c r="N249" s="71">
        <v>5.6</v>
      </c>
      <c r="O249" s="71">
        <v>0.36</v>
      </c>
    </row>
    <row r="250" spans="1:15" ht="17.25" customHeight="1" x14ac:dyDescent="0.25">
      <c r="A250" s="68"/>
      <c r="B250" s="68" t="s">
        <v>25</v>
      </c>
      <c r="C250" s="68">
        <v>30</v>
      </c>
      <c r="D250" s="72">
        <v>2.6</v>
      </c>
      <c r="E250" s="72">
        <v>1</v>
      </c>
      <c r="F250" s="72">
        <v>12.8</v>
      </c>
      <c r="G250" s="72">
        <v>77.7</v>
      </c>
      <c r="H250" s="88">
        <v>8.6999999999999993</v>
      </c>
      <c r="I250" s="88">
        <v>0.1</v>
      </c>
      <c r="J250" s="88">
        <v>0</v>
      </c>
      <c r="K250" s="70">
        <v>0.7</v>
      </c>
      <c r="L250" s="89">
        <v>2.2000000000000002</v>
      </c>
      <c r="M250" s="89">
        <v>3</v>
      </c>
      <c r="N250" s="89">
        <v>0</v>
      </c>
      <c r="O250" s="89">
        <v>4.7</v>
      </c>
    </row>
    <row r="251" spans="1:15" ht="32.25" customHeight="1" x14ac:dyDescent="0.25">
      <c r="A251" s="66">
        <v>349</v>
      </c>
      <c r="B251" s="83" t="s">
        <v>34</v>
      </c>
      <c r="C251" s="73" t="s">
        <v>115</v>
      </c>
      <c r="D251" s="82">
        <v>0.66</v>
      </c>
      <c r="E251" s="82">
        <v>0.09</v>
      </c>
      <c r="F251" s="82">
        <v>32.01</v>
      </c>
      <c r="G251" s="82">
        <v>132.80000000000001</v>
      </c>
      <c r="H251" s="91">
        <v>0</v>
      </c>
      <c r="I251" s="82">
        <v>0.73</v>
      </c>
      <c r="J251" s="82">
        <v>0</v>
      </c>
      <c r="K251" s="92">
        <v>0</v>
      </c>
      <c r="L251" s="82">
        <v>32.479999999999997</v>
      </c>
      <c r="M251" s="82">
        <v>0</v>
      </c>
      <c r="N251" s="82">
        <v>17.46</v>
      </c>
      <c r="O251" s="82">
        <v>0.7</v>
      </c>
    </row>
    <row r="252" spans="1:15" ht="15.75" x14ac:dyDescent="0.25">
      <c r="A252" s="66"/>
      <c r="B252" s="77" t="s">
        <v>24</v>
      </c>
      <c r="C252" s="78">
        <v>780</v>
      </c>
      <c r="D252" s="94">
        <f t="shared" ref="D252:O252" si="47">SUM(D244:D251)</f>
        <v>34.309999999999995</v>
      </c>
      <c r="E252" s="94">
        <f t="shared" si="47"/>
        <v>30.800000000000004</v>
      </c>
      <c r="F252" s="94">
        <f t="shared" si="47"/>
        <v>132.4</v>
      </c>
      <c r="G252" s="94">
        <f t="shared" si="47"/>
        <v>949.91000000000008</v>
      </c>
      <c r="H252" s="94">
        <f t="shared" si="47"/>
        <v>8.9849999999999994</v>
      </c>
      <c r="I252" s="94">
        <f t="shared" si="47"/>
        <v>18.130000000000003</v>
      </c>
      <c r="J252" s="94">
        <f t="shared" si="47"/>
        <v>2.5999999999999999E-2</v>
      </c>
      <c r="K252" s="94">
        <f t="shared" si="47"/>
        <v>0.7</v>
      </c>
      <c r="L252" s="94">
        <f t="shared" si="47"/>
        <v>164.82999999999998</v>
      </c>
      <c r="M252" s="94">
        <f t="shared" si="47"/>
        <v>54.988</v>
      </c>
      <c r="N252" s="94">
        <f t="shared" si="47"/>
        <v>169.54</v>
      </c>
      <c r="O252" s="94">
        <f t="shared" si="47"/>
        <v>15.77</v>
      </c>
    </row>
    <row r="253" spans="1:15" ht="15.75" x14ac:dyDescent="0.25">
      <c r="A253" s="144" t="s">
        <v>64</v>
      </c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6"/>
    </row>
    <row r="254" spans="1:15" ht="15.75" x14ac:dyDescent="0.25">
      <c r="A254" s="66"/>
      <c r="B254" s="66" t="s">
        <v>65</v>
      </c>
      <c r="C254" s="66">
        <v>60</v>
      </c>
      <c r="D254" s="66">
        <v>4.5</v>
      </c>
      <c r="E254" s="66">
        <v>7.08</v>
      </c>
      <c r="F254" s="66">
        <v>44.94</v>
      </c>
      <c r="G254" s="66">
        <v>250.26</v>
      </c>
      <c r="H254" s="66">
        <v>0</v>
      </c>
      <c r="I254" s="66">
        <v>0</v>
      </c>
      <c r="J254" s="66">
        <v>0</v>
      </c>
      <c r="K254" s="66">
        <v>0</v>
      </c>
      <c r="L254" s="66">
        <v>0</v>
      </c>
      <c r="M254" s="66">
        <v>0</v>
      </c>
      <c r="N254" s="66">
        <v>0</v>
      </c>
      <c r="O254" s="66">
        <v>0</v>
      </c>
    </row>
    <row r="255" spans="1:15" ht="15.75" x14ac:dyDescent="0.25">
      <c r="A255" s="66">
        <v>382</v>
      </c>
      <c r="B255" s="66" t="s">
        <v>36</v>
      </c>
      <c r="C255" s="73">
        <v>200</v>
      </c>
      <c r="D255" s="82">
        <v>4.08</v>
      </c>
      <c r="E255" s="82">
        <v>3.54</v>
      </c>
      <c r="F255" s="82">
        <v>17.579999999999998</v>
      </c>
      <c r="G255" s="85">
        <v>118.6</v>
      </c>
      <c r="H255" s="82">
        <v>0</v>
      </c>
      <c r="I255" s="82">
        <v>1.59</v>
      </c>
      <c r="J255" s="82">
        <v>0</v>
      </c>
      <c r="K255" s="92">
        <v>0</v>
      </c>
      <c r="L255" s="82">
        <v>152.22</v>
      </c>
      <c r="M255" s="82">
        <v>0</v>
      </c>
      <c r="N255" s="82">
        <v>21.34</v>
      </c>
      <c r="O255" s="82">
        <v>0.48</v>
      </c>
    </row>
    <row r="256" spans="1:15" ht="15.75" x14ac:dyDescent="0.25">
      <c r="A256" s="66"/>
      <c r="B256" s="77" t="s">
        <v>24</v>
      </c>
      <c r="C256" s="78">
        <f t="shared" ref="C256:O256" si="48">SUM(C254:C255)</f>
        <v>260</v>
      </c>
      <c r="D256" s="94">
        <f t="shared" si="48"/>
        <v>8.58</v>
      </c>
      <c r="E256" s="94">
        <f t="shared" si="48"/>
        <v>10.620000000000001</v>
      </c>
      <c r="F256" s="94">
        <f t="shared" si="48"/>
        <v>62.519999999999996</v>
      </c>
      <c r="G256" s="94">
        <f t="shared" si="48"/>
        <v>368.86</v>
      </c>
      <c r="H256" s="94">
        <f t="shared" si="48"/>
        <v>0</v>
      </c>
      <c r="I256" s="94">
        <f t="shared" si="48"/>
        <v>1.59</v>
      </c>
      <c r="J256" s="94">
        <f t="shared" si="48"/>
        <v>0</v>
      </c>
      <c r="K256" s="94">
        <f t="shared" si="48"/>
        <v>0</v>
      </c>
      <c r="L256" s="94">
        <f t="shared" si="48"/>
        <v>152.22</v>
      </c>
      <c r="M256" s="94">
        <f t="shared" si="48"/>
        <v>0</v>
      </c>
      <c r="N256" s="94">
        <f t="shared" si="48"/>
        <v>21.34</v>
      </c>
      <c r="O256" s="94">
        <f t="shared" si="48"/>
        <v>0.48</v>
      </c>
    </row>
    <row r="257" spans="1:15" ht="15.75" x14ac:dyDescent="0.25">
      <c r="A257" s="66"/>
      <c r="B257" s="77" t="s">
        <v>27</v>
      </c>
      <c r="C257" s="94">
        <f>C256+C252+C242+C239</f>
        <v>1400</v>
      </c>
      <c r="D257" s="94">
        <f t="shared" ref="D257:O257" si="49">D256+D252+D242+D239</f>
        <v>55.759999999999991</v>
      </c>
      <c r="E257" s="94">
        <f t="shared" si="49"/>
        <v>59.39</v>
      </c>
      <c r="F257" s="94">
        <f t="shared" si="49"/>
        <v>252.77</v>
      </c>
      <c r="G257" s="94">
        <f t="shared" si="49"/>
        <v>1716.8899999999999</v>
      </c>
      <c r="H257" s="94">
        <f t="shared" si="49"/>
        <v>9.0649999999999995</v>
      </c>
      <c r="I257" s="94">
        <f t="shared" si="49"/>
        <v>33.56</v>
      </c>
      <c r="J257" s="94">
        <f t="shared" si="49"/>
        <v>2.5999999999999999E-2</v>
      </c>
      <c r="K257" s="94">
        <f t="shared" si="49"/>
        <v>0.7</v>
      </c>
      <c r="L257" s="94">
        <f t="shared" si="49"/>
        <v>426.28999999999996</v>
      </c>
      <c r="M257" s="94">
        <f t="shared" si="49"/>
        <v>94.317999999999998</v>
      </c>
      <c r="N257" s="94">
        <f t="shared" si="49"/>
        <v>207.18</v>
      </c>
      <c r="O257" s="94">
        <f t="shared" si="49"/>
        <v>22.55</v>
      </c>
    </row>
    <row r="258" spans="1:15" ht="15.75" x14ac:dyDescent="0.25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</row>
    <row r="259" spans="1:15" ht="15.75" x14ac:dyDescent="0.25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</row>
    <row r="260" spans="1:15" x14ac:dyDescent="0.25">
      <c r="A260" s="54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</row>
    <row r="261" spans="1:15" x14ac:dyDescent="0.25">
      <c r="A261" s="54"/>
      <c r="B261" s="147" t="s">
        <v>49</v>
      </c>
      <c r="C261" s="147"/>
      <c r="D261" s="147"/>
      <c r="E261" s="147"/>
      <c r="F261" s="147"/>
      <c r="G261" s="147"/>
      <c r="H261" s="147"/>
      <c r="I261" s="147"/>
      <c r="J261" s="147"/>
      <c r="K261" s="147"/>
      <c r="L261" s="147"/>
      <c r="M261" s="147"/>
      <c r="N261" s="147"/>
      <c r="O261" s="147"/>
    </row>
    <row r="262" spans="1:15" x14ac:dyDescent="0.25">
      <c r="A262" s="54"/>
      <c r="B262" s="148" t="s">
        <v>46</v>
      </c>
      <c r="C262" s="149"/>
      <c r="D262" s="154" t="s">
        <v>53</v>
      </c>
      <c r="E262" s="155"/>
      <c r="F262" s="156"/>
      <c r="G262" s="160" t="s">
        <v>4</v>
      </c>
      <c r="H262" s="163" t="s">
        <v>5</v>
      </c>
      <c r="I262" s="164"/>
      <c r="J262" s="164"/>
      <c r="K262" s="165"/>
      <c r="L262" s="163" t="s">
        <v>6</v>
      </c>
      <c r="M262" s="164"/>
      <c r="N262" s="164"/>
      <c r="O262" s="165"/>
    </row>
    <row r="263" spans="1:15" x14ac:dyDescent="0.25">
      <c r="A263" s="55"/>
      <c r="B263" s="150"/>
      <c r="C263" s="151"/>
      <c r="D263" s="157"/>
      <c r="E263" s="158"/>
      <c r="F263" s="159"/>
      <c r="G263" s="161"/>
      <c r="H263" s="166"/>
      <c r="I263" s="167"/>
      <c r="J263" s="167"/>
      <c r="K263" s="168"/>
      <c r="L263" s="166"/>
      <c r="M263" s="167"/>
      <c r="N263" s="167"/>
      <c r="O263" s="168"/>
    </row>
    <row r="264" spans="1:15" x14ac:dyDescent="0.25">
      <c r="A264" s="55"/>
      <c r="B264" s="152"/>
      <c r="C264" s="153"/>
      <c r="D264" s="56" t="s">
        <v>7</v>
      </c>
      <c r="E264" s="56" t="s">
        <v>8</v>
      </c>
      <c r="F264" s="56" t="s">
        <v>9</v>
      </c>
      <c r="G264" s="162"/>
      <c r="H264" s="56" t="s">
        <v>10</v>
      </c>
      <c r="I264" s="56" t="s">
        <v>11</v>
      </c>
      <c r="J264" s="56" t="s">
        <v>12</v>
      </c>
      <c r="K264" s="56" t="s">
        <v>13</v>
      </c>
      <c r="L264" s="56" t="s">
        <v>14</v>
      </c>
      <c r="M264" s="56" t="s">
        <v>15</v>
      </c>
      <c r="N264" s="56" t="s">
        <v>16</v>
      </c>
      <c r="O264" s="56" t="s">
        <v>17</v>
      </c>
    </row>
    <row r="265" spans="1:15" x14ac:dyDescent="0.25">
      <c r="A265" s="55"/>
      <c r="B265" s="137" t="s">
        <v>47</v>
      </c>
      <c r="C265" s="137"/>
      <c r="D265" s="57">
        <f t="shared" ref="D265:O265" si="50">D28+D55+D80+D104+D130+D154+D180+D206+D231+D257</f>
        <v>502.68999999999994</v>
      </c>
      <c r="E265" s="57">
        <f t="shared" si="50"/>
        <v>555.49</v>
      </c>
      <c r="F265" s="57">
        <f t="shared" si="50"/>
        <v>2454.9799999999996</v>
      </c>
      <c r="G265" s="57">
        <f t="shared" si="50"/>
        <v>16744.420000000002</v>
      </c>
      <c r="H265" s="57">
        <f t="shared" si="50"/>
        <v>158.39600000000002</v>
      </c>
      <c r="I265" s="57">
        <f t="shared" si="50"/>
        <v>344.471</v>
      </c>
      <c r="J265" s="57">
        <f t="shared" si="50"/>
        <v>450.72200000000004</v>
      </c>
      <c r="K265" s="57">
        <f t="shared" si="50"/>
        <v>11.48</v>
      </c>
      <c r="L265" s="57">
        <f t="shared" si="50"/>
        <v>4155.04</v>
      </c>
      <c r="M265" s="57">
        <f t="shared" si="50"/>
        <v>1217.9259999999999</v>
      </c>
      <c r="N265" s="57">
        <f t="shared" si="50"/>
        <v>1609.85</v>
      </c>
      <c r="O265" s="57">
        <f t="shared" si="50"/>
        <v>234.988</v>
      </c>
    </row>
    <row r="266" spans="1:15" x14ac:dyDescent="0.25">
      <c r="A266" s="55"/>
      <c r="B266" s="138" t="s">
        <v>48</v>
      </c>
      <c r="C266" s="139"/>
      <c r="D266" s="58">
        <f>D265/10</f>
        <v>50.268999999999991</v>
      </c>
      <c r="E266" s="58">
        <f t="shared" ref="E266:O266" si="51">E265/10</f>
        <v>55.548999999999999</v>
      </c>
      <c r="F266" s="58">
        <f t="shared" si="51"/>
        <v>245.49799999999996</v>
      </c>
      <c r="G266" s="58">
        <f t="shared" si="51"/>
        <v>1674.4420000000002</v>
      </c>
      <c r="H266" s="58">
        <f t="shared" si="51"/>
        <v>15.839600000000001</v>
      </c>
      <c r="I266" s="58">
        <f t="shared" si="51"/>
        <v>34.447099999999999</v>
      </c>
      <c r="J266" s="58">
        <f t="shared" si="51"/>
        <v>45.072200000000002</v>
      </c>
      <c r="K266" s="58">
        <f t="shared" si="51"/>
        <v>1.1480000000000001</v>
      </c>
      <c r="L266" s="58">
        <f t="shared" si="51"/>
        <v>415.50400000000002</v>
      </c>
      <c r="M266" s="58">
        <f t="shared" si="51"/>
        <v>121.79259999999999</v>
      </c>
      <c r="N266" s="58">
        <f t="shared" si="51"/>
        <v>160.98499999999999</v>
      </c>
      <c r="O266" s="58">
        <f t="shared" si="51"/>
        <v>23.498799999999999</v>
      </c>
    </row>
    <row r="267" spans="1:15" x14ac:dyDescent="0.25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</row>
    <row r="268" spans="1:15" x14ac:dyDescent="0.25">
      <c r="B268" s="140" t="s">
        <v>50</v>
      </c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</row>
    <row r="270" spans="1:15" x14ac:dyDescent="0.25">
      <c r="B270" s="2" t="s">
        <v>51</v>
      </c>
      <c r="C270" s="3" t="s">
        <v>19</v>
      </c>
      <c r="D270" s="3" t="s">
        <v>87</v>
      </c>
      <c r="E270" s="2" t="s">
        <v>60</v>
      </c>
      <c r="F270" s="2" t="s">
        <v>88</v>
      </c>
    </row>
    <row r="271" spans="1:15" ht="30" x14ac:dyDescent="0.25">
      <c r="B271" s="93" t="s">
        <v>89</v>
      </c>
      <c r="C271" s="3">
        <v>438</v>
      </c>
      <c r="D271" s="6" t="s">
        <v>90</v>
      </c>
      <c r="E271" s="2">
        <v>788</v>
      </c>
      <c r="F271" s="2">
        <v>274</v>
      </c>
    </row>
    <row r="273" spans="1:15" x14ac:dyDescent="0.25">
      <c r="B273" s="141" t="s">
        <v>52</v>
      </c>
      <c r="C273" s="141"/>
      <c r="D273" s="141"/>
      <c r="E273" s="141"/>
      <c r="F273" s="141"/>
      <c r="G273" s="141"/>
      <c r="H273" s="141"/>
      <c r="I273" s="141"/>
      <c r="J273" s="141"/>
      <c r="K273" s="141"/>
      <c r="L273" s="141"/>
    </row>
    <row r="277" spans="1:15" x14ac:dyDescent="0.25">
      <c r="A277" s="25">
        <v>452</v>
      </c>
      <c r="B277" s="25" t="s">
        <v>78</v>
      </c>
      <c r="C277" s="25">
        <v>80</v>
      </c>
      <c r="D277" s="25">
        <v>5.82</v>
      </c>
      <c r="E277" s="25">
        <v>10.02</v>
      </c>
      <c r="F277" s="25">
        <v>43.14</v>
      </c>
      <c r="G277" s="25">
        <v>284.8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</row>
    <row r="279" spans="1:15" x14ac:dyDescent="0.25">
      <c r="A279" s="25">
        <v>966</v>
      </c>
      <c r="B279" s="25" t="s">
        <v>79</v>
      </c>
      <c r="C279" s="25">
        <v>200</v>
      </c>
      <c r="D279" s="25">
        <v>5.8</v>
      </c>
      <c r="E279" s="25">
        <v>5</v>
      </c>
      <c r="F279" s="25">
        <v>8.4</v>
      </c>
      <c r="G279" s="25">
        <v>108</v>
      </c>
      <c r="H279" s="25">
        <v>0.04</v>
      </c>
      <c r="I279" s="25">
        <v>0.6</v>
      </c>
      <c r="J279" s="25">
        <v>0.08</v>
      </c>
      <c r="K279" s="25">
        <v>0</v>
      </c>
      <c r="L279" s="25">
        <v>248</v>
      </c>
      <c r="M279" s="25">
        <v>28</v>
      </c>
      <c r="N279" s="25">
        <v>184</v>
      </c>
      <c r="O279" s="25">
        <v>0.2</v>
      </c>
    </row>
    <row r="281" spans="1:15" ht="26.25" x14ac:dyDescent="0.25">
      <c r="A281" s="25">
        <v>423</v>
      </c>
      <c r="B281" s="36" t="s">
        <v>75</v>
      </c>
      <c r="C281" s="25" t="s">
        <v>93</v>
      </c>
      <c r="D281" s="25">
        <v>9.25</v>
      </c>
      <c r="E281" s="25">
        <v>7.15</v>
      </c>
      <c r="F281" s="25">
        <v>16.829999999999998</v>
      </c>
      <c r="G281" s="25">
        <v>168.8</v>
      </c>
      <c r="H281" s="25">
        <v>0.05</v>
      </c>
      <c r="I281" s="25">
        <v>0.13</v>
      </c>
      <c r="J281" s="25">
        <v>44.9</v>
      </c>
      <c r="K281" s="25">
        <v>0</v>
      </c>
      <c r="L281" s="25">
        <v>133.22</v>
      </c>
      <c r="M281" s="25">
        <v>18.43</v>
      </c>
      <c r="N281" s="25">
        <v>132</v>
      </c>
      <c r="O281" s="25">
        <v>0.77</v>
      </c>
    </row>
  </sheetData>
  <mergeCells count="67">
    <mergeCell ref="A29:O29"/>
    <mergeCell ref="A30:O30"/>
    <mergeCell ref="A38:O38"/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  <mergeCell ref="A41:O41"/>
    <mergeCell ref="A51:O51"/>
    <mergeCell ref="A113:O113"/>
    <mergeCell ref="A57:O57"/>
    <mergeCell ref="A64:O64"/>
    <mergeCell ref="A67:O67"/>
    <mergeCell ref="A76:O76"/>
    <mergeCell ref="A81:O81"/>
    <mergeCell ref="A82:O82"/>
    <mergeCell ref="A89:O89"/>
    <mergeCell ref="A92:O92"/>
    <mergeCell ref="A100:O100"/>
    <mergeCell ref="A105:O105"/>
    <mergeCell ref="A106:O106"/>
    <mergeCell ref="A56:O56"/>
    <mergeCell ref="A175:O175"/>
    <mergeCell ref="A116:O116"/>
    <mergeCell ref="A126:O126"/>
    <mergeCell ref="A131:O131"/>
    <mergeCell ref="A132:O132"/>
    <mergeCell ref="A138:O138"/>
    <mergeCell ref="A141:O141"/>
    <mergeCell ref="A150:O150"/>
    <mergeCell ref="A155:O155"/>
    <mergeCell ref="A156:O156"/>
    <mergeCell ref="A163:O163"/>
    <mergeCell ref="A166:O166"/>
    <mergeCell ref="A233:O233"/>
    <mergeCell ref="A181:O181"/>
    <mergeCell ref="A182:O182"/>
    <mergeCell ref="A189:O189"/>
    <mergeCell ref="A192:O192"/>
    <mergeCell ref="A202:O202"/>
    <mergeCell ref="A207:O207"/>
    <mergeCell ref="A208:O208"/>
    <mergeCell ref="A215:O215"/>
    <mergeCell ref="A218:O218"/>
    <mergeCell ref="A227:O227"/>
    <mergeCell ref="A232:O232"/>
    <mergeCell ref="B265:C265"/>
    <mergeCell ref="B266:C266"/>
    <mergeCell ref="B268:O268"/>
    <mergeCell ref="B273:L273"/>
    <mergeCell ref="A240:O240"/>
    <mergeCell ref="A243:O243"/>
    <mergeCell ref="A253:O253"/>
    <mergeCell ref="B261:O261"/>
    <mergeCell ref="B262:C264"/>
    <mergeCell ref="D262:F263"/>
    <mergeCell ref="G262:G264"/>
    <mergeCell ref="H262:K263"/>
    <mergeCell ref="L262:O263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10" workbookViewId="0">
      <selection activeCell="G30" sqref="G30"/>
    </sheetView>
  </sheetViews>
  <sheetFormatPr defaultRowHeight="15" x14ac:dyDescent="0.25"/>
  <cols>
    <col min="1" max="1" width="12.140625" customWidth="1"/>
    <col min="2" max="2" width="24.28515625" customWidth="1"/>
    <col min="7" max="7" width="14.7109375" customWidth="1"/>
  </cols>
  <sheetData>
    <row r="1" spans="1:1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/>
      <c r="F1" s="179"/>
      <c r="G1" s="179" t="s">
        <v>4</v>
      </c>
      <c r="H1" s="180" t="s">
        <v>5</v>
      </c>
      <c r="I1" s="180"/>
      <c r="J1" s="180"/>
      <c r="K1" s="180"/>
      <c r="L1" s="180" t="s">
        <v>6</v>
      </c>
      <c r="M1" s="180"/>
      <c r="N1" s="180"/>
      <c r="O1" s="180"/>
    </row>
    <row r="2" spans="1:15" x14ac:dyDescent="0.25">
      <c r="A2" s="179"/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  <c r="M2" s="180"/>
      <c r="N2" s="180"/>
      <c r="O2" s="180"/>
    </row>
    <row r="3" spans="1:15" ht="30" x14ac:dyDescent="0.25">
      <c r="A3" s="179"/>
      <c r="B3" s="179"/>
      <c r="C3" s="179"/>
      <c r="D3" s="130" t="s">
        <v>7</v>
      </c>
      <c r="E3" s="130" t="s">
        <v>8</v>
      </c>
      <c r="F3" s="130" t="s">
        <v>9</v>
      </c>
      <c r="G3" s="179"/>
      <c r="H3" s="130" t="s">
        <v>10</v>
      </c>
      <c r="I3" s="130" t="s">
        <v>11</v>
      </c>
      <c r="J3" s="130" t="s">
        <v>12</v>
      </c>
      <c r="K3" s="130" t="s">
        <v>13</v>
      </c>
      <c r="L3" s="130" t="s">
        <v>14</v>
      </c>
      <c r="M3" s="130" t="s">
        <v>15</v>
      </c>
      <c r="N3" s="130" t="s">
        <v>16</v>
      </c>
      <c r="O3" s="130" t="s">
        <v>17</v>
      </c>
    </row>
    <row r="4" spans="1:15" x14ac:dyDescent="0.25">
      <c r="A4" s="65">
        <v>1</v>
      </c>
      <c r="B4" s="130">
        <v>2</v>
      </c>
      <c r="C4" s="130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5" ht="15.75" x14ac:dyDescent="0.25">
      <c r="A5" s="170" t="s">
        <v>40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5.75" x14ac:dyDescent="0.25">
      <c r="A6" s="171" t="s">
        <v>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x14ac:dyDescent="0.25">
      <c r="A7" s="86">
        <v>1</v>
      </c>
      <c r="B7" s="70">
        <v>2</v>
      </c>
      <c r="C7" s="70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</row>
    <row r="8" spans="1:15" ht="48.75" customHeight="1" x14ac:dyDescent="0.25">
      <c r="A8" s="66">
        <v>20</v>
      </c>
      <c r="B8" s="83" t="s">
        <v>80</v>
      </c>
      <c r="C8" s="66">
        <v>200</v>
      </c>
      <c r="D8" s="66">
        <v>5.85</v>
      </c>
      <c r="E8" s="66">
        <v>5.81</v>
      </c>
      <c r="F8" s="66">
        <v>19.989999999999998</v>
      </c>
      <c r="G8" s="66">
        <v>155</v>
      </c>
      <c r="H8" s="82">
        <v>0.08</v>
      </c>
      <c r="I8" s="82">
        <v>1</v>
      </c>
      <c r="J8" s="82">
        <v>0</v>
      </c>
      <c r="K8" s="66">
        <v>0</v>
      </c>
      <c r="L8" s="66">
        <v>188</v>
      </c>
      <c r="M8" s="66">
        <v>0</v>
      </c>
      <c r="N8" s="66">
        <v>0</v>
      </c>
      <c r="O8" s="66">
        <v>0.36</v>
      </c>
    </row>
    <row r="9" spans="1:15" ht="36" customHeight="1" x14ac:dyDescent="0.25">
      <c r="A9" s="68"/>
      <c r="B9" s="68" t="s">
        <v>56</v>
      </c>
      <c r="C9" s="69" t="s">
        <v>91</v>
      </c>
      <c r="D9" s="68">
        <v>2.4</v>
      </c>
      <c r="E9" s="68">
        <v>0.86</v>
      </c>
      <c r="F9" s="68">
        <v>16.7</v>
      </c>
      <c r="G9" s="68">
        <v>85.7</v>
      </c>
      <c r="H9" s="70">
        <v>0.04</v>
      </c>
      <c r="I9" s="70">
        <v>0</v>
      </c>
      <c r="J9" s="70">
        <v>0</v>
      </c>
      <c r="K9" s="70">
        <v>0</v>
      </c>
      <c r="L9" s="71">
        <v>8</v>
      </c>
      <c r="M9" s="71">
        <v>26</v>
      </c>
      <c r="N9" s="71">
        <v>5.6</v>
      </c>
      <c r="O9" s="71">
        <v>0.36</v>
      </c>
    </row>
    <row r="10" spans="1:15" ht="19.5" customHeight="1" x14ac:dyDescent="0.25">
      <c r="A10" s="68">
        <v>14</v>
      </c>
      <c r="B10" s="68" t="s">
        <v>111</v>
      </c>
      <c r="C10" s="68">
        <v>10</v>
      </c>
      <c r="D10" s="68">
        <v>0.08</v>
      </c>
      <c r="E10" s="68">
        <v>7.25</v>
      </c>
      <c r="F10" s="68">
        <v>0.13</v>
      </c>
      <c r="G10" s="68">
        <v>66</v>
      </c>
      <c r="H10" s="70">
        <v>0</v>
      </c>
      <c r="I10" s="70">
        <v>0</v>
      </c>
      <c r="J10" s="70">
        <v>40</v>
      </c>
      <c r="K10" s="70">
        <v>0</v>
      </c>
      <c r="L10" s="71">
        <v>2.4</v>
      </c>
      <c r="M10" s="71">
        <v>3</v>
      </c>
      <c r="N10" s="71">
        <v>0</v>
      </c>
      <c r="O10" s="71">
        <v>0.02</v>
      </c>
    </row>
    <row r="11" spans="1:15" ht="15.75" x14ac:dyDescent="0.25">
      <c r="A11" s="66">
        <v>376</v>
      </c>
      <c r="B11" s="66" t="s">
        <v>97</v>
      </c>
      <c r="C11" s="66" t="s">
        <v>92</v>
      </c>
      <c r="D11" s="74">
        <v>0.2</v>
      </c>
      <c r="E11" s="74">
        <v>0</v>
      </c>
      <c r="F11" s="74">
        <v>14</v>
      </c>
      <c r="G11" s="74">
        <v>28</v>
      </c>
      <c r="H11" s="66">
        <v>0</v>
      </c>
      <c r="I11" s="66">
        <v>0</v>
      </c>
      <c r="J11" s="66">
        <v>0</v>
      </c>
      <c r="K11" s="66">
        <v>0</v>
      </c>
      <c r="L11" s="66">
        <v>6</v>
      </c>
      <c r="M11" s="66">
        <v>0</v>
      </c>
      <c r="N11" s="66">
        <v>0</v>
      </c>
      <c r="O11" s="66">
        <v>0.4</v>
      </c>
    </row>
    <row r="12" spans="1:15" ht="15.75" x14ac:dyDescent="0.25">
      <c r="A12" s="66"/>
      <c r="B12" s="77" t="s">
        <v>24</v>
      </c>
      <c r="C12" s="109">
        <v>450</v>
      </c>
      <c r="D12" s="104">
        <f t="shared" ref="D12:O12" si="0">SUM(D8:D11)</f>
        <v>8.5299999999999994</v>
      </c>
      <c r="E12" s="104">
        <f t="shared" si="0"/>
        <v>13.92</v>
      </c>
      <c r="F12" s="104">
        <f t="shared" si="0"/>
        <v>50.82</v>
      </c>
      <c r="G12" s="104">
        <f t="shared" si="0"/>
        <v>334.7</v>
      </c>
      <c r="H12" s="104">
        <f t="shared" si="0"/>
        <v>0.12</v>
      </c>
      <c r="I12" s="104">
        <f t="shared" si="0"/>
        <v>1</v>
      </c>
      <c r="J12" s="104">
        <f t="shared" si="0"/>
        <v>40</v>
      </c>
      <c r="K12" s="109">
        <f t="shared" si="0"/>
        <v>0</v>
      </c>
      <c r="L12" s="104">
        <f t="shared" si="0"/>
        <v>204.4</v>
      </c>
      <c r="M12" s="104">
        <f t="shared" si="0"/>
        <v>29</v>
      </c>
      <c r="N12" s="104">
        <f t="shared" si="0"/>
        <v>5.6</v>
      </c>
      <c r="O12" s="104">
        <f t="shared" si="0"/>
        <v>1.1400000000000001</v>
      </c>
    </row>
    <row r="13" spans="1:15" ht="15.75" x14ac:dyDescent="0.25">
      <c r="A13" s="171" t="s">
        <v>59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</row>
    <row r="14" spans="1:15" ht="31.5" customHeight="1" x14ac:dyDescent="0.25">
      <c r="A14" s="68">
        <v>338</v>
      </c>
      <c r="B14" s="80" t="s">
        <v>148</v>
      </c>
      <c r="C14" s="69" t="s">
        <v>149</v>
      </c>
      <c r="D14" s="68">
        <v>3</v>
      </c>
      <c r="E14" s="68">
        <v>1</v>
      </c>
      <c r="F14" s="68">
        <v>42</v>
      </c>
      <c r="G14" s="68">
        <v>192</v>
      </c>
      <c r="H14" s="70">
        <v>0.08</v>
      </c>
      <c r="I14" s="70">
        <v>20</v>
      </c>
      <c r="J14" s="70">
        <v>0</v>
      </c>
      <c r="K14" s="70">
        <v>0</v>
      </c>
      <c r="L14" s="71">
        <v>16</v>
      </c>
      <c r="M14" s="71">
        <v>84</v>
      </c>
      <c r="N14" s="71">
        <v>1.2</v>
      </c>
      <c r="O14" s="71">
        <v>20</v>
      </c>
    </row>
    <row r="15" spans="1:15" ht="15.75" x14ac:dyDescent="0.25">
      <c r="A15" s="66"/>
      <c r="B15" s="77" t="s">
        <v>24</v>
      </c>
      <c r="C15" s="128">
        <v>150</v>
      </c>
      <c r="D15" s="128">
        <f t="shared" ref="D15:O15" si="1">SUM(D14)</f>
        <v>3</v>
      </c>
      <c r="E15" s="128">
        <f t="shared" si="1"/>
        <v>1</v>
      </c>
      <c r="F15" s="128">
        <f t="shared" si="1"/>
        <v>42</v>
      </c>
      <c r="G15" s="128">
        <f t="shared" si="1"/>
        <v>192</v>
      </c>
      <c r="H15" s="128">
        <f t="shared" si="1"/>
        <v>0.08</v>
      </c>
      <c r="I15" s="128">
        <f t="shared" si="1"/>
        <v>20</v>
      </c>
      <c r="J15" s="128">
        <f t="shared" si="1"/>
        <v>0</v>
      </c>
      <c r="K15" s="128">
        <f t="shared" si="1"/>
        <v>0</v>
      </c>
      <c r="L15" s="128">
        <f t="shared" si="1"/>
        <v>16</v>
      </c>
      <c r="M15" s="128">
        <f t="shared" si="1"/>
        <v>84</v>
      </c>
      <c r="N15" s="128">
        <f t="shared" si="1"/>
        <v>1.2</v>
      </c>
      <c r="O15" s="128">
        <f t="shared" si="1"/>
        <v>20</v>
      </c>
    </row>
    <row r="16" spans="1:15" ht="15.75" x14ac:dyDescent="0.25">
      <c r="A16" s="171" t="s">
        <v>60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</row>
    <row r="17" spans="1:15" ht="15.75" x14ac:dyDescent="0.25">
      <c r="A17" s="66">
        <v>231</v>
      </c>
      <c r="B17" s="66" t="s">
        <v>109</v>
      </c>
      <c r="C17" s="66">
        <v>60</v>
      </c>
      <c r="D17" s="82">
        <v>1.74</v>
      </c>
      <c r="E17" s="82">
        <v>2.1</v>
      </c>
      <c r="F17" s="82">
        <v>7.8079999999999998</v>
      </c>
      <c r="G17" s="82">
        <v>55.13</v>
      </c>
      <c r="H17" s="66">
        <v>0</v>
      </c>
      <c r="I17" s="66">
        <v>8.58</v>
      </c>
      <c r="J17" s="66">
        <v>0</v>
      </c>
      <c r="K17" s="66">
        <v>0</v>
      </c>
      <c r="L17" s="66">
        <v>27.73</v>
      </c>
      <c r="M17" s="66">
        <v>0</v>
      </c>
      <c r="N17" s="66">
        <v>10.33</v>
      </c>
      <c r="O17" s="66">
        <v>0</v>
      </c>
    </row>
    <row r="18" spans="1:15" ht="33" customHeight="1" x14ac:dyDescent="0.25">
      <c r="A18" s="66">
        <v>101</v>
      </c>
      <c r="B18" s="83" t="s">
        <v>100</v>
      </c>
      <c r="C18" s="66">
        <v>200</v>
      </c>
      <c r="D18" s="66">
        <v>5.82</v>
      </c>
      <c r="E18" s="66">
        <v>8.5299999999999994</v>
      </c>
      <c r="F18" s="66">
        <v>6.35</v>
      </c>
      <c r="G18" s="66">
        <v>127.34</v>
      </c>
      <c r="H18" s="66">
        <v>0</v>
      </c>
      <c r="I18" s="66">
        <v>9.92</v>
      </c>
      <c r="J18" s="66">
        <v>0</v>
      </c>
      <c r="K18" s="66">
        <v>0</v>
      </c>
      <c r="L18" s="66">
        <v>38.72</v>
      </c>
      <c r="M18" s="66">
        <v>0</v>
      </c>
      <c r="N18" s="66">
        <v>14.18</v>
      </c>
      <c r="O18" s="66">
        <v>0.71</v>
      </c>
    </row>
    <row r="19" spans="1:15" ht="30.75" x14ac:dyDescent="0.25">
      <c r="A19" s="66">
        <v>322</v>
      </c>
      <c r="B19" s="67" t="s">
        <v>128</v>
      </c>
      <c r="C19" s="66">
        <v>80</v>
      </c>
      <c r="D19" s="66">
        <v>12.07</v>
      </c>
      <c r="E19" s="66">
        <v>12.63</v>
      </c>
      <c r="F19" s="66">
        <v>12.6</v>
      </c>
      <c r="G19" s="66">
        <v>212</v>
      </c>
      <c r="H19" s="66">
        <v>7.0000000000000007E-2</v>
      </c>
      <c r="I19" s="66">
        <v>0.1</v>
      </c>
      <c r="J19" s="66">
        <v>0.53</v>
      </c>
      <c r="K19" s="66">
        <v>0</v>
      </c>
      <c r="L19" s="66">
        <v>15.2</v>
      </c>
      <c r="M19" s="66">
        <v>18.3</v>
      </c>
      <c r="N19" s="66">
        <v>110.6</v>
      </c>
      <c r="O19" s="66">
        <v>1.45</v>
      </c>
    </row>
    <row r="20" spans="1:15" ht="30.75" x14ac:dyDescent="0.25">
      <c r="A20" s="66">
        <v>228</v>
      </c>
      <c r="B20" s="83" t="s">
        <v>69</v>
      </c>
      <c r="C20" s="66">
        <v>50</v>
      </c>
      <c r="D20" s="66">
        <v>0.48</v>
      </c>
      <c r="E20" s="66">
        <v>1.37</v>
      </c>
      <c r="F20" s="66">
        <v>2.16</v>
      </c>
      <c r="G20" s="66">
        <v>21.7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</row>
    <row r="21" spans="1:15" ht="30.75" x14ac:dyDescent="0.25">
      <c r="A21" s="66">
        <v>302</v>
      </c>
      <c r="B21" s="83" t="s">
        <v>134</v>
      </c>
      <c r="C21" s="66">
        <v>150</v>
      </c>
      <c r="D21" s="66">
        <v>4.83</v>
      </c>
      <c r="E21" s="66">
        <v>5.84</v>
      </c>
      <c r="F21" s="66">
        <v>33.5</v>
      </c>
      <c r="G21" s="66">
        <v>215.84</v>
      </c>
      <c r="H21" s="66">
        <v>0.126</v>
      </c>
      <c r="I21" s="66">
        <v>0</v>
      </c>
      <c r="J21" s="66">
        <v>0</v>
      </c>
      <c r="K21" s="66">
        <v>0</v>
      </c>
      <c r="L21" s="66">
        <v>9.93</v>
      </c>
      <c r="M21" s="66">
        <v>39.17</v>
      </c>
      <c r="N21" s="66">
        <v>12.52</v>
      </c>
      <c r="O21" s="66">
        <v>0.64</v>
      </c>
    </row>
    <row r="22" spans="1:15" ht="21" customHeight="1" x14ac:dyDescent="0.25">
      <c r="A22" s="68"/>
      <c r="B22" s="87" t="s">
        <v>107</v>
      </c>
      <c r="C22" s="69" t="s">
        <v>91</v>
      </c>
      <c r="D22" s="68">
        <v>2.4700000000000002</v>
      </c>
      <c r="E22" s="68">
        <v>0.87</v>
      </c>
      <c r="F22" s="68">
        <v>16.75</v>
      </c>
      <c r="G22" s="68">
        <v>85.77</v>
      </c>
      <c r="H22" s="70">
        <v>0.04</v>
      </c>
      <c r="I22" s="70">
        <v>0</v>
      </c>
      <c r="J22" s="70">
        <v>0</v>
      </c>
      <c r="K22" s="70">
        <v>0</v>
      </c>
      <c r="L22" s="71">
        <v>8</v>
      </c>
      <c r="M22" s="71">
        <v>26</v>
      </c>
      <c r="N22" s="71">
        <v>5.6</v>
      </c>
      <c r="O22" s="71">
        <v>0.36</v>
      </c>
    </row>
    <row r="23" spans="1:15" ht="18" customHeight="1" x14ac:dyDescent="0.25">
      <c r="A23" s="68"/>
      <c r="B23" s="68" t="s">
        <v>108</v>
      </c>
      <c r="C23" s="68">
        <v>30</v>
      </c>
      <c r="D23" s="72">
        <v>2.6</v>
      </c>
      <c r="E23" s="72">
        <v>1</v>
      </c>
      <c r="F23" s="72">
        <v>12.8</v>
      </c>
      <c r="G23" s="72">
        <v>77.7</v>
      </c>
      <c r="H23" s="70">
        <v>8.6999999999999993</v>
      </c>
      <c r="I23" s="70">
        <v>0.1</v>
      </c>
      <c r="J23" s="70">
        <v>0</v>
      </c>
      <c r="K23" s="70">
        <v>0.7</v>
      </c>
      <c r="L23" s="71">
        <v>2.2000000000000002</v>
      </c>
      <c r="M23" s="71">
        <v>3</v>
      </c>
      <c r="N23" s="71">
        <v>0</v>
      </c>
      <c r="O23" s="71">
        <v>4.7</v>
      </c>
    </row>
    <row r="24" spans="1:15" ht="44.25" customHeight="1" x14ac:dyDescent="0.25">
      <c r="A24" s="66">
        <v>349</v>
      </c>
      <c r="B24" s="83" t="s">
        <v>110</v>
      </c>
      <c r="C24" s="66" t="s">
        <v>115</v>
      </c>
      <c r="D24" s="82">
        <v>0.66</v>
      </c>
      <c r="E24" s="82">
        <v>0.09</v>
      </c>
      <c r="F24" s="82">
        <v>32.01</v>
      </c>
      <c r="G24" s="82">
        <v>132.80000000000001</v>
      </c>
      <c r="H24" s="82">
        <v>0</v>
      </c>
      <c r="I24" s="82">
        <v>0.73</v>
      </c>
      <c r="J24" s="82">
        <v>0</v>
      </c>
      <c r="K24" s="66">
        <v>0</v>
      </c>
      <c r="L24" s="82">
        <v>32.479999999999997</v>
      </c>
      <c r="M24" s="82">
        <v>0</v>
      </c>
      <c r="N24" s="82">
        <v>17.46</v>
      </c>
      <c r="O24" s="82">
        <v>0.7</v>
      </c>
    </row>
    <row r="25" spans="1:15" ht="15.75" x14ac:dyDescent="0.25">
      <c r="A25" s="66"/>
      <c r="B25" s="77" t="s">
        <v>24</v>
      </c>
      <c r="C25" s="128">
        <v>810</v>
      </c>
      <c r="D25" s="128">
        <f t="shared" ref="D25:O25" si="2">SUM(D17:D24)</f>
        <v>30.670000000000005</v>
      </c>
      <c r="E25" s="128">
        <f t="shared" si="2"/>
        <v>32.430000000000007</v>
      </c>
      <c r="F25" s="128">
        <f t="shared" si="2"/>
        <v>123.97800000000001</v>
      </c>
      <c r="G25" s="128">
        <f t="shared" si="2"/>
        <v>928.28</v>
      </c>
      <c r="H25" s="128">
        <f t="shared" si="2"/>
        <v>8.9359999999999999</v>
      </c>
      <c r="I25" s="128">
        <f t="shared" si="2"/>
        <v>19.430000000000003</v>
      </c>
      <c r="J25" s="128">
        <f t="shared" si="2"/>
        <v>0.53</v>
      </c>
      <c r="K25" s="128">
        <f t="shared" si="2"/>
        <v>0.7</v>
      </c>
      <c r="L25" s="128">
        <f t="shared" si="2"/>
        <v>134.26000000000002</v>
      </c>
      <c r="M25" s="128">
        <f t="shared" si="2"/>
        <v>86.47</v>
      </c>
      <c r="N25" s="128">
        <f t="shared" si="2"/>
        <v>170.69</v>
      </c>
      <c r="O25" s="128">
        <f t="shared" si="2"/>
        <v>8.56</v>
      </c>
    </row>
    <row r="26" spans="1:15" ht="15.75" x14ac:dyDescent="0.25">
      <c r="A26" s="171" t="s">
        <v>64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</row>
    <row r="27" spans="1:15" ht="27" customHeight="1" x14ac:dyDescent="0.3">
      <c r="A27" s="66">
        <v>65</v>
      </c>
      <c r="B27" s="66" t="s">
        <v>150</v>
      </c>
      <c r="C27" s="66" t="s">
        <v>93</v>
      </c>
      <c r="D27" s="66">
        <v>4.5</v>
      </c>
      <c r="E27" s="66">
        <v>7.08</v>
      </c>
      <c r="F27" s="66">
        <v>44.94</v>
      </c>
      <c r="G27" s="66">
        <v>250.26</v>
      </c>
      <c r="H27" s="134">
        <v>0.13</v>
      </c>
      <c r="I27" s="134">
        <v>0.18</v>
      </c>
      <c r="J27" s="134">
        <v>0</v>
      </c>
      <c r="K27" s="134">
        <v>0</v>
      </c>
      <c r="L27" s="134">
        <v>50.64</v>
      </c>
      <c r="M27" s="134">
        <v>19.2</v>
      </c>
      <c r="N27" s="134">
        <v>71.099999999999994</v>
      </c>
      <c r="O27" s="134">
        <v>1.1000000000000001</v>
      </c>
    </row>
    <row r="28" spans="1:15" ht="15.75" x14ac:dyDescent="0.25">
      <c r="A28" s="66">
        <v>382</v>
      </c>
      <c r="B28" s="66" t="s">
        <v>103</v>
      </c>
      <c r="C28" s="66">
        <v>200</v>
      </c>
      <c r="D28" s="82">
        <v>4.08</v>
      </c>
      <c r="E28" s="82">
        <v>3.54</v>
      </c>
      <c r="F28" s="82">
        <v>17.579999999999998</v>
      </c>
      <c r="G28" s="82">
        <v>118.6</v>
      </c>
      <c r="H28" s="82">
        <v>0</v>
      </c>
      <c r="I28" s="82">
        <v>1.59</v>
      </c>
      <c r="J28" s="82">
        <v>0</v>
      </c>
      <c r="K28" s="66">
        <v>0</v>
      </c>
      <c r="L28" s="82">
        <v>152.22</v>
      </c>
      <c r="M28" s="82">
        <v>0</v>
      </c>
      <c r="N28" s="82">
        <v>21.34</v>
      </c>
      <c r="O28" s="82">
        <v>0.48</v>
      </c>
    </row>
    <row r="29" spans="1:15" ht="15.75" x14ac:dyDescent="0.25">
      <c r="A29" s="66"/>
      <c r="B29" s="77" t="s">
        <v>24</v>
      </c>
      <c r="C29" s="128">
        <v>300</v>
      </c>
      <c r="D29" s="128">
        <f t="shared" ref="D29:O29" si="3">SUM(D27:D28)</f>
        <v>8.58</v>
      </c>
      <c r="E29" s="128">
        <f t="shared" si="3"/>
        <v>10.620000000000001</v>
      </c>
      <c r="F29" s="128">
        <f t="shared" si="3"/>
        <v>62.519999999999996</v>
      </c>
      <c r="G29" s="128">
        <f t="shared" si="3"/>
        <v>368.86</v>
      </c>
      <c r="H29" s="128">
        <f t="shared" si="3"/>
        <v>0.13</v>
      </c>
      <c r="I29" s="128">
        <f t="shared" si="3"/>
        <v>1.77</v>
      </c>
      <c r="J29" s="128"/>
      <c r="K29" s="128">
        <f t="shared" si="3"/>
        <v>0</v>
      </c>
      <c r="L29" s="128">
        <f t="shared" si="3"/>
        <v>202.86</v>
      </c>
      <c r="M29" s="128">
        <f t="shared" si="3"/>
        <v>19.2</v>
      </c>
      <c r="N29" s="128">
        <f t="shared" si="3"/>
        <v>92.44</v>
      </c>
      <c r="O29" s="128">
        <f t="shared" si="3"/>
        <v>1.58</v>
      </c>
    </row>
    <row r="30" spans="1:15" ht="15.75" x14ac:dyDescent="0.25">
      <c r="A30" s="66"/>
      <c r="B30" s="77" t="s">
        <v>27</v>
      </c>
      <c r="C30" s="129">
        <f t="shared" ref="C30:O30" si="4">C12+C15+C25+C29</f>
        <v>1710</v>
      </c>
      <c r="D30" s="128">
        <f t="shared" si="4"/>
        <v>50.78</v>
      </c>
      <c r="E30" s="128">
        <f t="shared" si="4"/>
        <v>57.970000000000013</v>
      </c>
      <c r="F30" s="128">
        <f t="shared" si="4"/>
        <v>279.31799999999998</v>
      </c>
      <c r="G30" s="128">
        <f t="shared" si="4"/>
        <v>1823.8400000000001</v>
      </c>
      <c r="H30" s="128">
        <f t="shared" si="4"/>
        <v>9.266</v>
      </c>
      <c r="I30" s="128">
        <f t="shared" si="4"/>
        <v>42.20000000000001</v>
      </c>
      <c r="J30" s="128">
        <f t="shared" si="4"/>
        <v>40.53</v>
      </c>
      <c r="K30" s="128">
        <f t="shared" si="4"/>
        <v>0.7</v>
      </c>
      <c r="L30" s="128">
        <f t="shared" si="4"/>
        <v>557.52</v>
      </c>
      <c r="M30" s="128">
        <f t="shared" si="4"/>
        <v>218.67</v>
      </c>
      <c r="N30" s="128">
        <f t="shared" si="4"/>
        <v>269.93</v>
      </c>
      <c r="O30" s="128">
        <f t="shared" si="4"/>
        <v>31.28</v>
      </c>
    </row>
  </sheetData>
  <mergeCells count="12">
    <mergeCell ref="A26:O26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3:O13"/>
    <mergeCell ref="A16:O1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0" workbookViewId="0">
      <selection activeCell="C29" sqref="C29"/>
    </sheetView>
  </sheetViews>
  <sheetFormatPr defaultRowHeight="15" x14ac:dyDescent="0.25"/>
  <cols>
    <col min="1" max="1" width="12.140625" customWidth="1"/>
    <col min="2" max="2" width="24.28515625" customWidth="1"/>
    <col min="3" max="3" width="9.85546875" customWidth="1"/>
    <col min="7" max="7" width="14.7109375" customWidth="1"/>
  </cols>
  <sheetData>
    <row r="1" spans="1:1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/>
      <c r="F1" s="179"/>
      <c r="G1" s="179" t="s">
        <v>4</v>
      </c>
      <c r="H1" s="180" t="s">
        <v>5</v>
      </c>
      <c r="I1" s="180"/>
      <c r="J1" s="180"/>
      <c r="K1" s="180"/>
      <c r="L1" s="180" t="s">
        <v>6</v>
      </c>
      <c r="M1" s="180"/>
      <c r="N1" s="180"/>
      <c r="O1" s="180"/>
    </row>
    <row r="2" spans="1:15" x14ac:dyDescent="0.25">
      <c r="A2" s="179"/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  <c r="M2" s="180"/>
      <c r="N2" s="180"/>
      <c r="O2" s="180"/>
    </row>
    <row r="3" spans="1:15" ht="30" x14ac:dyDescent="0.25">
      <c r="A3" s="179"/>
      <c r="B3" s="179"/>
      <c r="C3" s="179"/>
      <c r="D3" s="130" t="s">
        <v>7</v>
      </c>
      <c r="E3" s="130" t="s">
        <v>8</v>
      </c>
      <c r="F3" s="130" t="s">
        <v>9</v>
      </c>
      <c r="G3" s="179"/>
      <c r="H3" s="130" t="s">
        <v>10</v>
      </c>
      <c r="I3" s="130" t="s">
        <v>11</v>
      </c>
      <c r="J3" s="130" t="s">
        <v>12</v>
      </c>
      <c r="K3" s="130" t="s">
        <v>13</v>
      </c>
      <c r="L3" s="130" t="s">
        <v>14</v>
      </c>
      <c r="M3" s="130" t="s">
        <v>15</v>
      </c>
      <c r="N3" s="130" t="s">
        <v>16</v>
      </c>
      <c r="O3" s="130" t="s">
        <v>17</v>
      </c>
    </row>
    <row r="4" spans="1:15" x14ac:dyDescent="0.25">
      <c r="A4" s="65">
        <v>1</v>
      </c>
      <c r="B4" s="130">
        <v>2</v>
      </c>
      <c r="C4" s="130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5" ht="15.75" x14ac:dyDescent="0.25">
      <c r="A5" s="170" t="s">
        <v>41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5.75" x14ac:dyDescent="0.25">
      <c r="A6" s="171" t="s">
        <v>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x14ac:dyDescent="0.25">
      <c r="A7" s="86">
        <v>1</v>
      </c>
      <c r="B7" s="70">
        <v>2</v>
      </c>
      <c r="C7" s="70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</row>
    <row r="8" spans="1:15" ht="43.5" customHeight="1" x14ac:dyDescent="0.25">
      <c r="A8" s="66">
        <v>173</v>
      </c>
      <c r="B8" s="83" t="s">
        <v>137</v>
      </c>
      <c r="C8" s="66" t="s">
        <v>131</v>
      </c>
      <c r="D8" s="82">
        <v>7.89</v>
      </c>
      <c r="E8" s="82">
        <v>7.48</v>
      </c>
      <c r="F8" s="82">
        <v>40.479999999999997</v>
      </c>
      <c r="G8" s="82">
        <v>250.75</v>
      </c>
      <c r="H8" s="82">
        <v>0.27</v>
      </c>
      <c r="I8" s="82">
        <v>1.96</v>
      </c>
      <c r="J8" s="82">
        <v>0</v>
      </c>
      <c r="K8" s="66"/>
      <c r="L8" s="82">
        <v>194.1</v>
      </c>
      <c r="M8" s="82">
        <v>0</v>
      </c>
      <c r="N8" s="82">
        <v>0</v>
      </c>
      <c r="O8" s="82">
        <v>1.51</v>
      </c>
    </row>
    <row r="9" spans="1:15" ht="20.25" customHeight="1" x14ac:dyDescent="0.25">
      <c r="A9" s="68"/>
      <c r="B9" s="87" t="s">
        <v>107</v>
      </c>
      <c r="C9" s="69" t="s">
        <v>91</v>
      </c>
      <c r="D9" s="68">
        <v>2.4700000000000002</v>
      </c>
      <c r="E9" s="68">
        <v>0.87</v>
      </c>
      <c r="F9" s="68">
        <v>16.75</v>
      </c>
      <c r="G9" s="68">
        <v>85.77</v>
      </c>
      <c r="H9" s="70">
        <v>0.04</v>
      </c>
      <c r="I9" s="70">
        <v>0</v>
      </c>
      <c r="J9" s="70">
        <v>0</v>
      </c>
      <c r="K9" s="70">
        <v>0</v>
      </c>
      <c r="L9" s="71">
        <v>8</v>
      </c>
      <c r="M9" s="71">
        <v>26</v>
      </c>
      <c r="N9" s="71">
        <v>5.6</v>
      </c>
      <c r="O9" s="71">
        <v>0.36</v>
      </c>
    </row>
    <row r="10" spans="1:15" ht="20.25" customHeight="1" x14ac:dyDescent="0.25">
      <c r="A10" s="68">
        <v>14</v>
      </c>
      <c r="B10" s="68" t="s">
        <v>111</v>
      </c>
      <c r="C10" s="68">
        <v>10</v>
      </c>
      <c r="D10" s="68">
        <v>0.08</v>
      </c>
      <c r="E10" s="68">
        <v>7.25</v>
      </c>
      <c r="F10" s="68">
        <v>0.13</v>
      </c>
      <c r="G10" s="68">
        <v>66</v>
      </c>
      <c r="H10" s="70">
        <v>0</v>
      </c>
      <c r="I10" s="70">
        <v>0</v>
      </c>
      <c r="J10" s="70">
        <v>40</v>
      </c>
      <c r="K10" s="70">
        <v>0</v>
      </c>
      <c r="L10" s="71">
        <v>2.4</v>
      </c>
      <c r="M10" s="71">
        <v>3</v>
      </c>
      <c r="N10" s="71">
        <v>0</v>
      </c>
      <c r="O10" s="71">
        <v>0.02</v>
      </c>
    </row>
    <row r="11" spans="1:15" ht="30.75" x14ac:dyDescent="0.25">
      <c r="A11" s="66">
        <v>379</v>
      </c>
      <c r="B11" s="83" t="s">
        <v>106</v>
      </c>
      <c r="C11" s="66">
        <v>200</v>
      </c>
      <c r="D11" s="82">
        <v>3.17</v>
      </c>
      <c r="E11" s="82">
        <v>2.68</v>
      </c>
      <c r="F11" s="82">
        <v>15.9</v>
      </c>
      <c r="G11" s="82">
        <v>100.6</v>
      </c>
      <c r="H11" s="82">
        <v>0</v>
      </c>
      <c r="I11" s="82">
        <v>1.3</v>
      </c>
      <c r="J11" s="82">
        <v>0</v>
      </c>
      <c r="K11" s="82"/>
      <c r="L11" s="82">
        <v>125.78</v>
      </c>
      <c r="M11" s="82">
        <v>0</v>
      </c>
      <c r="N11" s="82">
        <v>14</v>
      </c>
      <c r="O11" s="82">
        <v>0.13</v>
      </c>
    </row>
    <row r="12" spans="1:15" ht="15.75" x14ac:dyDescent="0.25">
      <c r="A12" s="66"/>
      <c r="B12" s="77" t="s">
        <v>24</v>
      </c>
      <c r="C12" s="128">
        <v>450</v>
      </c>
      <c r="D12" s="128">
        <f t="shared" ref="D12:O12" si="0">SUM(D8:D11)</f>
        <v>13.61</v>
      </c>
      <c r="E12" s="128">
        <f t="shared" si="0"/>
        <v>18.28</v>
      </c>
      <c r="F12" s="128">
        <f t="shared" si="0"/>
        <v>73.260000000000005</v>
      </c>
      <c r="G12" s="128">
        <f t="shared" si="0"/>
        <v>503.12</v>
      </c>
      <c r="H12" s="128">
        <f t="shared" si="0"/>
        <v>0.31</v>
      </c>
      <c r="I12" s="128">
        <f t="shared" si="0"/>
        <v>3.26</v>
      </c>
      <c r="J12" s="128">
        <f t="shared" si="0"/>
        <v>40</v>
      </c>
      <c r="K12" s="128">
        <f t="shared" si="0"/>
        <v>0</v>
      </c>
      <c r="L12" s="128">
        <f t="shared" si="0"/>
        <v>330.28</v>
      </c>
      <c r="M12" s="128">
        <f t="shared" si="0"/>
        <v>29</v>
      </c>
      <c r="N12" s="128">
        <f t="shared" si="0"/>
        <v>19.600000000000001</v>
      </c>
      <c r="O12" s="128">
        <f t="shared" si="0"/>
        <v>2.02</v>
      </c>
    </row>
    <row r="13" spans="1:15" ht="15.75" x14ac:dyDescent="0.25">
      <c r="A13" s="171" t="s">
        <v>59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</row>
    <row r="14" spans="1:15" ht="21.75" customHeight="1" x14ac:dyDescent="0.25">
      <c r="A14" s="68">
        <v>389</v>
      </c>
      <c r="B14" s="80" t="s">
        <v>81</v>
      </c>
      <c r="C14" s="68">
        <v>200</v>
      </c>
      <c r="D14" s="68">
        <v>1</v>
      </c>
      <c r="E14" s="68">
        <v>0</v>
      </c>
      <c r="F14" s="68">
        <v>20.2</v>
      </c>
      <c r="G14" s="68">
        <v>84.8</v>
      </c>
      <c r="H14" s="68">
        <v>0</v>
      </c>
      <c r="I14" s="68">
        <v>6</v>
      </c>
      <c r="J14" s="68">
        <v>0</v>
      </c>
      <c r="K14" s="68">
        <v>0</v>
      </c>
      <c r="L14" s="81">
        <v>18.66</v>
      </c>
      <c r="M14" s="81">
        <v>13.33</v>
      </c>
      <c r="N14" s="81">
        <v>0</v>
      </c>
      <c r="O14" s="81">
        <v>3.73</v>
      </c>
    </row>
    <row r="15" spans="1:15" ht="15.75" x14ac:dyDescent="0.25">
      <c r="A15" s="66"/>
      <c r="B15" s="77" t="s">
        <v>24</v>
      </c>
      <c r="C15" s="128">
        <v>200</v>
      </c>
      <c r="D15" s="128">
        <f t="shared" ref="D15:O15" si="1">SUM(D14)</f>
        <v>1</v>
      </c>
      <c r="E15" s="128">
        <f t="shared" si="1"/>
        <v>0</v>
      </c>
      <c r="F15" s="128">
        <f t="shared" si="1"/>
        <v>20.2</v>
      </c>
      <c r="G15" s="128">
        <f t="shared" si="1"/>
        <v>84.8</v>
      </c>
      <c r="H15" s="128">
        <f t="shared" si="1"/>
        <v>0</v>
      </c>
      <c r="I15" s="128">
        <f t="shared" si="1"/>
        <v>6</v>
      </c>
      <c r="J15" s="128">
        <f t="shared" si="1"/>
        <v>0</v>
      </c>
      <c r="K15" s="128">
        <f t="shared" si="1"/>
        <v>0</v>
      </c>
      <c r="L15" s="128">
        <f t="shared" si="1"/>
        <v>18.66</v>
      </c>
      <c r="M15" s="128">
        <f t="shared" si="1"/>
        <v>13.33</v>
      </c>
      <c r="N15" s="128">
        <f t="shared" si="1"/>
        <v>0</v>
      </c>
      <c r="O15" s="128">
        <f t="shared" si="1"/>
        <v>3.73</v>
      </c>
    </row>
    <row r="16" spans="1:15" ht="15.75" x14ac:dyDescent="0.25">
      <c r="A16" s="171" t="s">
        <v>60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</row>
    <row r="17" spans="1:15" ht="15.75" x14ac:dyDescent="0.25">
      <c r="A17" s="66">
        <v>75</v>
      </c>
      <c r="B17" s="66" t="s">
        <v>151</v>
      </c>
      <c r="C17" s="73">
        <v>60</v>
      </c>
      <c r="D17" s="82">
        <v>1.05</v>
      </c>
      <c r="E17" s="82">
        <v>4.84</v>
      </c>
      <c r="F17" s="82">
        <v>6.05</v>
      </c>
      <c r="G17" s="82">
        <v>73.33</v>
      </c>
      <c r="H17" s="82">
        <v>0.03</v>
      </c>
      <c r="I17" s="82">
        <v>6.4</v>
      </c>
      <c r="J17" s="82">
        <v>0</v>
      </c>
      <c r="K17" s="66">
        <v>0</v>
      </c>
      <c r="L17" s="82">
        <v>20.100000000000001</v>
      </c>
      <c r="M17" s="82">
        <v>0</v>
      </c>
      <c r="N17" s="82">
        <v>0</v>
      </c>
      <c r="O17" s="82">
        <v>0.8</v>
      </c>
    </row>
    <row r="18" spans="1:15" ht="45.75" x14ac:dyDescent="0.25">
      <c r="A18" s="66">
        <v>82</v>
      </c>
      <c r="B18" s="83" t="s">
        <v>132</v>
      </c>
      <c r="C18" s="66">
        <v>200</v>
      </c>
      <c r="D18" s="66">
        <v>6.4</v>
      </c>
      <c r="E18" s="66">
        <v>10.029999999999999</v>
      </c>
      <c r="F18" s="66">
        <v>11.55</v>
      </c>
      <c r="G18" s="66">
        <v>171.04</v>
      </c>
      <c r="H18" s="66">
        <v>0</v>
      </c>
      <c r="I18" s="66">
        <v>16.059999999999999</v>
      </c>
      <c r="J18" s="66">
        <v>0</v>
      </c>
      <c r="K18" s="66">
        <v>0</v>
      </c>
      <c r="L18" s="66">
        <v>61.37</v>
      </c>
      <c r="M18" s="66">
        <v>0</v>
      </c>
      <c r="N18" s="66">
        <v>27.03</v>
      </c>
      <c r="O18" s="66">
        <v>1.68</v>
      </c>
    </row>
    <row r="19" spans="1:15" ht="45.75" x14ac:dyDescent="0.25">
      <c r="A19" s="66">
        <v>290</v>
      </c>
      <c r="B19" s="83" t="s">
        <v>145</v>
      </c>
      <c r="C19" s="66">
        <v>80</v>
      </c>
      <c r="D19" s="66">
        <v>10.83</v>
      </c>
      <c r="E19" s="66">
        <v>12.28</v>
      </c>
      <c r="F19" s="66">
        <v>6.92</v>
      </c>
      <c r="G19" s="66">
        <v>181.33</v>
      </c>
      <c r="H19" s="66">
        <v>5.2999999999999999E-2</v>
      </c>
      <c r="I19" s="66">
        <v>1.0129999999999999</v>
      </c>
      <c r="J19" s="66">
        <v>0</v>
      </c>
      <c r="K19" s="66">
        <v>0</v>
      </c>
      <c r="L19" s="66">
        <v>37.47</v>
      </c>
      <c r="M19" s="66">
        <v>0</v>
      </c>
      <c r="N19" s="66">
        <v>0</v>
      </c>
      <c r="O19" s="66">
        <v>0</v>
      </c>
    </row>
    <row r="20" spans="1:15" ht="42.75" customHeight="1" x14ac:dyDescent="0.25">
      <c r="A20" s="66" t="s">
        <v>32</v>
      </c>
      <c r="B20" s="83" t="s">
        <v>112</v>
      </c>
      <c r="C20" s="66">
        <v>150</v>
      </c>
      <c r="D20" s="82">
        <v>5.46</v>
      </c>
      <c r="E20" s="82">
        <v>5.79</v>
      </c>
      <c r="F20" s="82">
        <v>30.45</v>
      </c>
      <c r="G20" s="82">
        <v>195.7</v>
      </c>
      <c r="H20" s="66">
        <v>0</v>
      </c>
      <c r="I20" s="66">
        <v>0</v>
      </c>
      <c r="J20" s="66">
        <v>0</v>
      </c>
      <c r="K20" s="66">
        <v>0</v>
      </c>
      <c r="L20" s="82">
        <v>12.14</v>
      </c>
      <c r="M20" s="82">
        <v>0</v>
      </c>
      <c r="N20" s="82">
        <v>8.14</v>
      </c>
      <c r="O20" s="82">
        <v>0.81</v>
      </c>
    </row>
    <row r="21" spans="1:15" ht="17.25" customHeight="1" x14ac:dyDescent="0.25">
      <c r="A21" s="68"/>
      <c r="B21" s="87" t="s">
        <v>107</v>
      </c>
      <c r="C21" s="69" t="s">
        <v>91</v>
      </c>
      <c r="D21" s="68">
        <v>2.4700000000000002</v>
      </c>
      <c r="E21" s="68">
        <v>0.87</v>
      </c>
      <c r="F21" s="68">
        <v>16.75</v>
      </c>
      <c r="G21" s="68">
        <v>85.77</v>
      </c>
      <c r="H21" s="70">
        <v>0.04</v>
      </c>
      <c r="I21" s="70">
        <v>0</v>
      </c>
      <c r="J21" s="70">
        <v>0</v>
      </c>
      <c r="K21" s="70">
        <v>0</v>
      </c>
      <c r="L21" s="71">
        <v>8</v>
      </c>
      <c r="M21" s="71">
        <v>26</v>
      </c>
      <c r="N21" s="71">
        <v>5.6</v>
      </c>
      <c r="O21" s="71">
        <v>0.36</v>
      </c>
    </row>
    <row r="22" spans="1:15" ht="18.75" customHeight="1" x14ac:dyDescent="0.25">
      <c r="A22" s="68"/>
      <c r="B22" s="68" t="s">
        <v>108</v>
      </c>
      <c r="C22" s="68">
        <v>30</v>
      </c>
      <c r="D22" s="72">
        <v>2.6</v>
      </c>
      <c r="E22" s="72">
        <v>1</v>
      </c>
      <c r="F22" s="72">
        <v>12.8</v>
      </c>
      <c r="G22" s="72">
        <v>77.7</v>
      </c>
      <c r="H22" s="70">
        <v>8.6999999999999993</v>
      </c>
      <c r="I22" s="70">
        <v>0.1</v>
      </c>
      <c r="J22" s="70">
        <v>0</v>
      </c>
      <c r="K22" s="70">
        <v>0.7</v>
      </c>
      <c r="L22" s="71">
        <v>2.2000000000000002</v>
      </c>
      <c r="M22" s="71">
        <v>3</v>
      </c>
      <c r="N22" s="71">
        <v>0</v>
      </c>
      <c r="O22" s="71">
        <v>4.7</v>
      </c>
    </row>
    <row r="23" spans="1:15" ht="44.25" customHeight="1" x14ac:dyDescent="0.25">
      <c r="A23" s="66">
        <v>354</v>
      </c>
      <c r="B23" s="83" t="s">
        <v>63</v>
      </c>
      <c r="C23" s="66" t="s">
        <v>115</v>
      </c>
      <c r="D23" s="82">
        <v>0.11</v>
      </c>
      <c r="E23" s="82">
        <v>0.12</v>
      </c>
      <c r="F23" s="82">
        <v>25.1</v>
      </c>
      <c r="G23" s="82">
        <v>119.2</v>
      </c>
      <c r="H23" s="66">
        <v>0</v>
      </c>
      <c r="I23" s="66">
        <v>1.83</v>
      </c>
      <c r="J23" s="66">
        <v>0</v>
      </c>
      <c r="K23" s="66">
        <v>0</v>
      </c>
      <c r="L23" s="66">
        <v>11.46</v>
      </c>
      <c r="M23" s="66">
        <v>0</v>
      </c>
      <c r="N23" s="66">
        <v>3.64</v>
      </c>
      <c r="O23" s="66">
        <v>0.56999999999999995</v>
      </c>
    </row>
    <row r="24" spans="1:15" ht="15.75" x14ac:dyDescent="0.25">
      <c r="A24" s="66"/>
      <c r="B24" s="77" t="s">
        <v>24</v>
      </c>
      <c r="C24" s="128">
        <v>760</v>
      </c>
      <c r="D24" s="128">
        <f t="shared" ref="D24:O24" si="2">SUM(D17:D23)</f>
        <v>28.92</v>
      </c>
      <c r="E24" s="128">
        <f t="shared" si="2"/>
        <v>34.929999999999993</v>
      </c>
      <c r="F24" s="128">
        <f t="shared" si="2"/>
        <v>109.62</v>
      </c>
      <c r="G24" s="128">
        <f t="shared" si="2"/>
        <v>904.07000000000016</v>
      </c>
      <c r="H24" s="128">
        <f t="shared" si="2"/>
        <v>8.8229999999999986</v>
      </c>
      <c r="I24" s="128">
        <f t="shared" si="2"/>
        <v>25.402999999999999</v>
      </c>
      <c r="J24" s="128">
        <f t="shared" si="2"/>
        <v>0</v>
      </c>
      <c r="K24" s="128">
        <f t="shared" si="2"/>
        <v>0.7</v>
      </c>
      <c r="L24" s="128">
        <f t="shared" si="2"/>
        <v>152.73999999999998</v>
      </c>
      <c r="M24" s="128">
        <f t="shared" si="2"/>
        <v>29</v>
      </c>
      <c r="N24" s="128">
        <f t="shared" si="2"/>
        <v>44.410000000000004</v>
      </c>
      <c r="O24" s="128">
        <f t="shared" si="2"/>
        <v>8.92</v>
      </c>
    </row>
    <row r="25" spans="1:15" ht="15.75" x14ac:dyDescent="0.25">
      <c r="A25" s="171" t="s">
        <v>64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</row>
    <row r="26" spans="1:15" ht="36.75" customHeight="1" x14ac:dyDescent="0.25">
      <c r="A26" s="66" t="s">
        <v>71</v>
      </c>
      <c r="B26" s="66" t="s">
        <v>72</v>
      </c>
      <c r="C26" s="66">
        <v>80</v>
      </c>
      <c r="D26" s="66">
        <v>6.4</v>
      </c>
      <c r="E26" s="66">
        <v>4.93</v>
      </c>
      <c r="F26" s="66">
        <v>27.97</v>
      </c>
      <c r="G26" s="66">
        <v>208.4</v>
      </c>
      <c r="H26" s="66">
        <v>0.11</v>
      </c>
      <c r="I26" s="66">
        <v>0.13</v>
      </c>
      <c r="J26" s="66">
        <v>0.35</v>
      </c>
      <c r="K26" s="66">
        <v>0</v>
      </c>
      <c r="L26" s="66">
        <v>62.93</v>
      </c>
      <c r="M26" s="66">
        <v>0</v>
      </c>
      <c r="N26" s="66">
        <v>0</v>
      </c>
      <c r="O26" s="66">
        <v>0.53</v>
      </c>
    </row>
    <row r="27" spans="1:15" ht="18" customHeight="1" x14ac:dyDescent="0.25">
      <c r="A27" s="66">
        <v>376</v>
      </c>
      <c r="B27" s="66" t="s">
        <v>97</v>
      </c>
      <c r="C27" s="66" t="s">
        <v>92</v>
      </c>
      <c r="D27" s="74">
        <v>0.2</v>
      </c>
      <c r="E27" s="74">
        <v>0</v>
      </c>
      <c r="F27" s="74">
        <v>14</v>
      </c>
      <c r="G27" s="74">
        <v>28</v>
      </c>
      <c r="H27" s="66">
        <v>0</v>
      </c>
      <c r="I27" s="66">
        <v>0</v>
      </c>
      <c r="J27" s="66">
        <v>0</v>
      </c>
      <c r="K27" s="66">
        <v>0</v>
      </c>
      <c r="L27" s="66">
        <v>6</v>
      </c>
      <c r="M27" s="66">
        <v>0</v>
      </c>
      <c r="N27" s="66">
        <v>0</v>
      </c>
      <c r="O27" s="66">
        <v>0.4</v>
      </c>
    </row>
    <row r="28" spans="1:15" ht="15.75" x14ac:dyDescent="0.25">
      <c r="A28" s="66"/>
      <c r="B28" s="77" t="s">
        <v>24</v>
      </c>
      <c r="C28" s="128">
        <v>280</v>
      </c>
      <c r="D28" s="128">
        <f t="shared" ref="D28:O28" si="3">SUM(D26:D27)</f>
        <v>6.6000000000000005</v>
      </c>
      <c r="E28" s="128">
        <f t="shared" si="3"/>
        <v>4.93</v>
      </c>
      <c r="F28" s="128">
        <f t="shared" si="3"/>
        <v>41.97</v>
      </c>
      <c r="G28" s="128">
        <f t="shared" si="3"/>
        <v>236.4</v>
      </c>
      <c r="H28" s="128">
        <f t="shared" si="3"/>
        <v>0.11</v>
      </c>
      <c r="I28" s="128">
        <f t="shared" si="3"/>
        <v>0.13</v>
      </c>
      <c r="J28" s="128">
        <f t="shared" si="3"/>
        <v>0.35</v>
      </c>
      <c r="K28" s="128">
        <f t="shared" si="3"/>
        <v>0</v>
      </c>
      <c r="L28" s="128">
        <f t="shared" si="3"/>
        <v>68.930000000000007</v>
      </c>
      <c r="M28" s="128">
        <f t="shared" si="3"/>
        <v>0</v>
      </c>
      <c r="N28" s="128">
        <f t="shared" si="3"/>
        <v>0</v>
      </c>
      <c r="O28" s="128">
        <f t="shared" si="3"/>
        <v>0.93</v>
      </c>
    </row>
    <row r="29" spans="1:15" ht="15.75" x14ac:dyDescent="0.25">
      <c r="A29" s="66"/>
      <c r="B29" s="77" t="s">
        <v>27</v>
      </c>
      <c r="C29" s="129">
        <f>C28+C24+C15+C12</f>
        <v>1690</v>
      </c>
      <c r="D29" s="128">
        <f t="shared" ref="D29:O29" si="4">D28+D24+D15+D12</f>
        <v>50.13</v>
      </c>
      <c r="E29" s="128">
        <f t="shared" si="4"/>
        <v>58.139999999999993</v>
      </c>
      <c r="F29" s="128">
        <f t="shared" si="4"/>
        <v>245.05</v>
      </c>
      <c r="G29" s="128">
        <f t="shared" si="4"/>
        <v>1728.3900000000003</v>
      </c>
      <c r="H29" s="128">
        <f t="shared" si="4"/>
        <v>9.2429999999999986</v>
      </c>
      <c r="I29" s="128">
        <f t="shared" si="4"/>
        <v>34.792999999999999</v>
      </c>
      <c r="J29" s="128">
        <f t="shared" si="4"/>
        <v>40.35</v>
      </c>
      <c r="K29" s="128">
        <f t="shared" si="4"/>
        <v>0.7</v>
      </c>
      <c r="L29" s="128">
        <f t="shared" si="4"/>
        <v>570.6099999999999</v>
      </c>
      <c r="M29" s="128">
        <f t="shared" si="4"/>
        <v>71.33</v>
      </c>
      <c r="N29" s="128">
        <f t="shared" si="4"/>
        <v>64.010000000000005</v>
      </c>
      <c r="O29" s="128">
        <f t="shared" si="4"/>
        <v>15.6</v>
      </c>
    </row>
  </sheetData>
  <mergeCells count="12">
    <mergeCell ref="A25:O25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3:O13"/>
    <mergeCell ref="A16:O1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13" workbookViewId="0">
      <selection activeCell="C31" sqref="C31"/>
    </sheetView>
  </sheetViews>
  <sheetFormatPr defaultRowHeight="15" x14ac:dyDescent="0.25"/>
  <cols>
    <col min="1" max="1" width="12.140625" customWidth="1"/>
    <col min="2" max="2" width="24.28515625" customWidth="1"/>
    <col min="3" max="3" width="10.42578125" customWidth="1"/>
    <col min="4" max="4" width="11.42578125" customWidth="1"/>
    <col min="5" max="6" width="10.28515625" bestFit="1" customWidth="1"/>
    <col min="7" max="7" width="14.7109375" customWidth="1"/>
    <col min="8" max="15" width="10.28515625" bestFit="1" customWidth="1"/>
  </cols>
  <sheetData>
    <row r="1" spans="1:15" x14ac:dyDescent="0.25">
      <c r="A1" s="219" t="s">
        <v>0</v>
      </c>
      <c r="B1" s="219" t="s">
        <v>1</v>
      </c>
      <c r="C1" s="219" t="s">
        <v>2</v>
      </c>
      <c r="D1" s="219" t="s">
        <v>3</v>
      </c>
      <c r="E1" s="219"/>
      <c r="F1" s="219"/>
      <c r="G1" s="219" t="s">
        <v>4</v>
      </c>
      <c r="H1" s="220" t="s">
        <v>5</v>
      </c>
      <c r="I1" s="220"/>
      <c r="J1" s="220"/>
      <c r="K1" s="220"/>
      <c r="L1" s="220" t="s">
        <v>6</v>
      </c>
      <c r="M1" s="220"/>
      <c r="N1" s="220"/>
      <c r="O1" s="220"/>
    </row>
    <row r="2" spans="1:15" x14ac:dyDescent="0.25">
      <c r="A2" s="219"/>
      <c r="B2" s="219"/>
      <c r="C2" s="219"/>
      <c r="D2" s="219"/>
      <c r="E2" s="219"/>
      <c r="F2" s="219"/>
      <c r="G2" s="219"/>
      <c r="H2" s="220"/>
      <c r="I2" s="220"/>
      <c r="J2" s="220"/>
      <c r="K2" s="220"/>
      <c r="L2" s="220"/>
      <c r="M2" s="220"/>
      <c r="N2" s="220"/>
      <c r="O2" s="220"/>
    </row>
    <row r="3" spans="1:15" ht="21.75" customHeight="1" x14ac:dyDescent="0.25">
      <c r="A3" s="219"/>
      <c r="B3" s="219"/>
      <c r="C3" s="219"/>
      <c r="D3" s="132" t="s">
        <v>7</v>
      </c>
      <c r="E3" s="132" t="s">
        <v>8</v>
      </c>
      <c r="F3" s="132" t="s">
        <v>9</v>
      </c>
      <c r="G3" s="219"/>
      <c r="H3" s="132" t="s">
        <v>10</v>
      </c>
      <c r="I3" s="132" t="s">
        <v>11</v>
      </c>
      <c r="J3" s="132" t="s">
        <v>12</v>
      </c>
      <c r="K3" s="132" t="s">
        <v>13</v>
      </c>
      <c r="L3" s="132" t="s">
        <v>14</v>
      </c>
      <c r="M3" s="132" t="s">
        <v>15</v>
      </c>
      <c r="N3" s="132" t="s">
        <v>16</v>
      </c>
      <c r="O3" s="132" t="s">
        <v>17</v>
      </c>
    </row>
    <row r="4" spans="1:15" x14ac:dyDescent="0.25">
      <c r="A4" s="111">
        <v>1</v>
      </c>
      <c r="B4" s="132">
        <v>2</v>
      </c>
      <c r="C4" s="132">
        <v>3</v>
      </c>
      <c r="D4" s="111">
        <v>4</v>
      </c>
      <c r="E4" s="111">
        <v>5</v>
      </c>
      <c r="F4" s="111">
        <v>6</v>
      </c>
      <c r="G4" s="111">
        <v>7</v>
      </c>
      <c r="H4" s="111">
        <v>8</v>
      </c>
      <c r="I4" s="111">
        <v>9</v>
      </c>
      <c r="J4" s="111">
        <v>10</v>
      </c>
      <c r="K4" s="111">
        <v>11</v>
      </c>
      <c r="L4" s="111">
        <v>12</v>
      </c>
      <c r="M4" s="111">
        <v>13</v>
      </c>
      <c r="N4" s="111">
        <v>14</v>
      </c>
      <c r="O4" s="111">
        <v>15</v>
      </c>
    </row>
    <row r="5" spans="1:15" x14ac:dyDescent="0.25">
      <c r="A5" s="221" t="s">
        <v>42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</row>
    <row r="6" spans="1:15" x14ac:dyDescent="0.25">
      <c r="A6" s="222" t="s">
        <v>43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1:15" x14ac:dyDescent="0.25">
      <c r="A7" s="112">
        <v>1</v>
      </c>
      <c r="B7" s="113">
        <v>2</v>
      </c>
      <c r="C7" s="113">
        <v>3</v>
      </c>
      <c r="D7" s="112">
        <v>4</v>
      </c>
      <c r="E7" s="112">
        <v>5</v>
      </c>
      <c r="F7" s="112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</row>
    <row r="8" spans="1:15" ht="19.5" customHeight="1" x14ac:dyDescent="0.25">
      <c r="A8" s="114">
        <v>210</v>
      </c>
      <c r="B8" s="114" t="s">
        <v>104</v>
      </c>
      <c r="C8" s="115">
        <v>80</v>
      </c>
      <c r="D8" s="116">
        <v>8.24</v>
      </c>
      <c r="E8" s="116">
        <v>13.33</v>
      </c>
      <c r="F8" s="116">
        <v>0.72</v>
      </c>
      <c r="G8" s="116">
        <v>137.15</v>
      </c>
      <c r="H8" s="116">
        <v>0</v>
      </c>
      <c r="I8" s="116">
        <v>0.16</v>
      </c>
      <c r="J8" s="116">
        <v>0</v>
      </c>
      <c r="K8" s="115">
        <v>0</v>
      </c>
      <c r="L8" s="116">
        <v>50.98</v>
      </c>
      <c r="M8" s="116">
        <v>0</v>
      </c>
      <c r="N8" s="116">
        <v>10.7</v>
      </c>
      <c r="O8" s="116">
        <v>1.48</v>
      </c>
    </row>
    <row r="9" spans="1:15" ht="18.75" customHeight="1" x14ac:dyDescent="0.25">
      <c r="A9" s="115"/>
      <c r="B9" s="115" t="s">
        <v>105</v>
      </c>
      <c r="C9" s="115">
        <v>80</v>
      </c>
      <c r="D9" s="116">
        <v>0.96</v>
      </c>
      <c r="E9" s="116">
        <v>3.77</v>
      </c>
      <c r="F9" s="116">
        <v>6.18</v>
      </c>
      <c r="G9" s="116">
        <v>62.4</v>
      </c>
      <c r="H9" s="116">
        <v>0.04</v>
      </c>
      <c r="I9" s="116">
        <v>7.68</v>
      </c>
      <c r="J9" s="116">
        <v>0</v>
      </c>
      <c r="K9" s="115">
        <v>0</v>
      </c>
      <c r="L9" s="116">
        <v>25.6</v>
      </c>
      <c r="M9" s="116">
        <v>0</v>
      </c>
      <c r="N9" s="116">
        <v>0</v>
      </c>
      <c r="O9" s="116">
        <v>0.33</v>
      </c>
    </row>
    <row r="10" spans="1:15" ht="32.25" customHeight="1" x14ac:dyDescent="0.25">
      <c r="A10" s="117"/>
      <c r="B10" s="117" t="s">
        <v>56</v>
      </c>
      <c r="C10" s="118" t="s">
        <v>91</v>
      </c>
      <c r="D10" s="117">
        <v>2.4</v>
      </c>
      <c r="E10" s="117">
        <v>0.86</v>
      </c>
      <c r="F10" s="117">
        <v>16.7</v>
      </c>
      <c r="G10" s="117">
        <v>85.7</v>
      </c>
      <c r="H10" s="113">
        <v>0.04</v>
      </c>
      <c r="I10" s="113">
        <v>0</v>
      </c>
      <c r="J10" s="113">
        <v>0</v>
      </c>
      <c r="K10" s="113">
        <v>0</v>
      </c>
      <c r="L10" s="119">
        <v>8</v>
      </c>
      <c r="M10" s="119">
        <v>26</v>
      </c>
      <c r="N10" s="119">
        <v>5.6</v>
      </c>
      <c r="O10" s="119">
        <v>0.36</v>
      </c>
    </row>
    <row r="11" spans="1:15" ht="20.25" customHeight="1" x14ac:dyDescent="0.25">
      <c r="A11" s="68">
        <v>14</v>
      </c>
      <c r="B11" s="68" t="s">
        <v>111</v>
      </c>
      <c r="C11" s="68">
        <v>10</v>
      </c>
      <c r="D11" s="68">
        <v>0.08</v>
      </c>
      <c r="E11" s="68">
        <v>7.25</v>
      </c>
      <c r="F11" s="68">
        <v>0.13</v>
      </c>
      <c r="G11" s="68">
        <v>66</v>
      </c>
      <c r="H11" s="70">
        <v>0</v>
      </c>
      <c r="I11" s="70">
        <v>0</v>
      </c>
      <c r="J11" s="70">
        <v>40</v>
      </c>
      <c r="K11" s="70">
        <v>0</v>
      </c>
      <c r="L11" s="71">
        <v>2.4</v>
      </c>
      <c r="M11" s="71">
        <v>3</v>
      </c>
      <c r="N11" s="71">
        <v>0</v>
      </c>
      <c r="O11" s="71">
        <v>0.02</v>
      </c>
    </row>
    <row r="12" spans="1:15" x14ac:dyDescent="0.25">
      <c r="A12" s="115">
        <v>376</v>
      </c>
      <c r="B12" s="115" t="s">
        <v>97</v>
      </c>
      <c r="C12" s="115" t="s">
        <v>92</v>
      </c>
      <c r="D12" s="120">
        <v>0.2</v>
      </c>
      <c r="E12" s="120">
        <v>0</v>
      </c>
      <c r="F12" s="120">
        <v>14</v>
      </c>
      <c r="G12" s="120">
        <v>28</v>
      </c>
      <c r="H12" s="115">
        <v>0</v>
      </c>
      <c r="I12" s="115">
        <v>0</v>
      </c>
      <c r="J12" s="115">
        <v>0</v>
      </c>
      <c r="K12" s="115">
        <v>0</v>
      </c>
      <c r="L12" s="115">
        <v>6</v>
      </c>
      <c r="M12" s="115">
        <v>0</v>
      </c>
      <c r="N12" s="115">
        <v>0</v>
      </c>
      <c r="O12" s="115">
        <v>0.4</v>
      </c>
    </row>
    <row r="13" spans="1:15" x14ac:dyDescent="0.25">
      <c r="A13" s="115"/>
      <c r="B13" s="121" t="s">
        <v>24</v>
      </c>
      <c r="C13" s="122">
        <v>410</v>
      </c>
      <c r="D13" s="122">
        <f t="shared" ref="D13:O13" si="0">SUM(D8:D12)</f>
        <v>11.879999999999999</v>
      </c>
      <c r="E13" s="122">
        <f t="shared" si="0"/>
        <v>25.21</v>
      </c>
      <c r="F13" s="122">
        <f t="shared" si="0"/>
        <v>37.729999999999997</v>
      </c>
      <c r="G13" s="122">
        <f t="shared" si="0"/>
        <v>379.25</v>
      </c>
      <c r="H13" s="122">
        <f t="shared" si="0"/>
        <v>0.08</v>
      </c>
      <c r="I13" s="122">
        <f t="shared" si="0"/>
        <v>7.84</v>
      </c>
      <c r="J13" s="122">
        <f t="shared" si="0"/>
        <v>40</v>
      </c>
      <c r="K13" s="122">
        <f t="shared" si="0"/>
        <v>0</v>
      </c>
      <c r="L13" s="122">
        <f t="shared" si="0"/>
        <v>92.98</v>
      </c>
      <c r="M13" s="122">
        <f t="shared" si="0"/>
        <v>29</v>
      </c>
      <c r="N13" s="122">
        <f t="shared" si="0"/>
        <v>16.299999999999997</v>
      </c>
      <c r="O13" s="122">
        <f t="shared" si="0"/>
        <v>2.59</v>
      </c>
    </row>
    <row r="14" spans="1:15" x14ac:dyDescent="0.25">
      <c r="A14" s="218" t="s">
        <v>59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18.75" customHeight="1" x14ac:dyDescent="0.25">
      <c r="A15" s="117">
        <v>389</v>
      </c>
      <c r="B15" s="123" t="s">
        <v>81</v>
      </c>
      <c r="C15" s="117">
        <v>200</v>
      </c>
      <c r="D15" s="117">
        <v>1</v>
      </c>
      <c r="E15" s="117">
        <v>0</v>
      </c>
      <c r="F15" s="117">
        <v>20.2</v>
      </c>
      <c r="G15" s="117">
        <v>84.8</v>
      </c>
      <c r="H15" s="117">
        <v>0</v>
      </c>
      <c r="I15" s="117">
        <v>6</v>
      </c>
      <c r="J15" s="117">
        <v>0</v>
      </c>
      <c r="K15" s="117">
        <v>0</v>
      </c>
      <c r="L15" s="124">
        <v>18.66</v>
      </c>
      <c r="M15" s="124">
        <v>13.33</v>
      </c>
      <c r="N15" s="124">
        <v>0</v>
      </c>
      <c r="O15" s="124">
        <v>3.73</v>
      </c>
    </row>
    <row r="16" spans="1:15" x14ac:dyDescent="0.25">
      <c r="A16" s="115"/>
      <c r="B16" s="121" t="s">
        <v>24</v>
      </c>
      <c r="C16" s="122">
        <v>200</v>
      </c>
      <c r="D16" s="122">
        <f t="shared" ref="D16:O16" si="1">SUM(D15)</f>
        <v>1</v>
      </c>
      <c r="E16" s="122">
        <f t="shared" si="1"/>
        <v>0</v>
      </c>
      <c r="F16" s="122">
        <f t="shared" si="1"/>
        <v>20.2</v>
      </c>
      <c r="G16" s="122">
        <f t="shared" si="1"/>
        <v>84.8</v>
      </c>
      <c r="H16" s="122">
        <f t="shared" si="1"/>
        <v>0</v>
      </c>
      <c r="I16" s="122">
        <f t="shared" si="1"/>
        <v>6</v>
      </c>
      <c r="J16" s="122">
        <f t="shared" si="1"/>
        <v>0</v>
      </c>
      <c r="K16" s="122">
        <f t="shared" si="1"/>
        <v>0</v>
      </c>
      <c r="L16" s="122">
        <f t="shared" si="1"/>
        <v>18.66</v>
      </c>
      <c r="M16" s="122">
        <f t="shared" si="1"/>
        <v>13.33</v>
      </c>
      <c r="N16" s="122">
        <f t="shared" si="1"/>
        <v>0</v>
      </c>
      <c r="O16" s="122">
        <f t="shared" si="1"/>
        <v>3.73</v>
      </c>
    </row>
    <row r="17" spans="1:15" x14ac:dyDescent="0.25">
      <c r="A17" s="218" t="s">
        <v>60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</row>
    <row r="18" spans="1:15" ht="15.75" x14ac:dyDescent="0.25">
      <c r="A18" s="66">
        <v>231</v>
      </c>
      <c r="B18" s="66" t="s">
        <v>109</v>
      </c>
      <c r="C18" s="66">
        <v>60</v>
      </c>
      <c r="D18" s="82">
        <v>1.74</v>
      </c>
      <c r="E18" s="82">
        <v>2.1</v>
      </c>
      <c r="F18" s="82">
        <v>7.8079999999999998</v>
      </c>
      <c r="G18" s="82">
        <v>55.13</v>
      </c>
      <c r="H18" s="66">
        <v>0</v>
      </c>
      <c r="I18" s="66">
        <v>8.58</v>
      </c>
      <c r="J18" s="66">
        <v>0</v>
      </c>
      <c r="K18" s="66">
        <v>0</v>
      </c>
      <c r="L18" s="66">
        <v>27.73</v>
      </c>
      <c r="M18" s="66">
        <v>0</v>
      </c>
      <c r="N18" s="66">
        <v>10.33</v>
      </c>
      <c r="O18" s="66">
        <v>0</v>
      </c>
    </row>
    <row r="19" spans="1:15" ht="31.5" customHeight="1" x14ac:dyDescent="0.25">
      <c r="A19" s="115">
        <v>102</v>
      </c>
      <c r="B19" s="125" t="s">
        <v>138</v>
      </c>
      <c r="C19" s="115">
        <v>200</v>
      </c>
      <c r="D19" s="115">
        <v>9.83</v>
      </c>
      <c r="E19" s="115">
        <v>8.8800000000000008</v>
      </c>
      <c r="F19" s="115">
        <v>16.8</v>
      </c>
      <c r="G19" s="115">
        <v>169.34</v>
      </c>
      <c r="H19" s="115">
        <v>0</v>
      </c>
      <c r="I19" s="115">
        <v>11.17</v>
      </c>
      <c r="J19" s="115">
        <v>0</v>
      </c>
      <c r="K19" s="115">
        <v>0</v>
      </c>
      <c r="L19" s="115">
        <v>45.82</v>
      </c>
      <c r="M19" s="115">
        <v>0</v>
      </c>
      <c r="N19" s="115">
        <v>35.479999999999997</v>
      </c>
      <c r="O19" s="115">
        <v>4.55</v>
      </c>
    </row>
    <row r="20" spans="1:15" ht="28.5" customHeight="1" x14ac:dyDescent="0.25">
      <c r="A20" s="115">
        <v>278</v>
      </c>
      <c r="B20" s="125" t="s">
        <v>114</v>
      </c>
      <c r="C20" s="115">
        <v>80</v>
      </c>
      <c r="D20" s="115">
        <v>10.4</v>
      </c>
      <c r="E20" s="115">
        <v>10.64</v>
      </c>
      <c r="F20" s="115">
        <v>12.4</v>
      </c>
      <c r="G20" s="115">
        <v>187.9</v>
      </c>
      <c r="H20" s="115">
        <v>0</v>
      </c>
      <c r="I20" s="115">
        <v>0.8</v>
      </c>
      <c r="J20" s="115">
        <v>0</v>
      </c>
      <c r="K20" s="115">
        <v>0</v>
      </c>
      <c r="L20" s="115">
        <v>45.8</v>
      </c>
      <c r="M20" s="115">
        <v>23.7</v>
      </c>
      <c r="N20" s="115">
        <v>0</v>
      </c>
      <c r="O20" s="115">
        <v>1.07</v>
      </c>
    </row>
    <row r="21" spans="1:15" ht="19.5" customHeight="1" x14ac:dyDescent="0.25">
      <c r="A21" s="115">
        <v>228</v>
      </c>
      <c r="B21" s="125" t="s">
        <v>69</v>
      </c>
      <c r="C21" s="115">
        <v>50</v>
      </c>
      <c r="D21" s="115">
        <v>0.48</v>
      </c>
      <c r="E21" s="115">
        <v>1.37</v>
      </c>
      <c r="F21" s="115">
        <v>2.16</v>
      </c>
      <c r="G21" s="115">
        <v>21.7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</row>
    <row r="22" spans="1:15" ht="30" customHeight="1" x14ac:dyDescent="0.25">
      <c r="A22" s="115">
        <v>302</v>
      </c>
      <c r="B22" s="125" t="s">
        <v>123</v>
      </c>
      <c r="C22" s="115">
        <v>150</v>
      </c>
      <c r="D22" s="116">
        <v>8.74</v>
      </c>
      <c r="E22" s="116">
        <v>4.9000000000000004</v>
      </c>
      <c r="F22" s="116">
        <v>43.06</v>
      </c>
      <c r="G22" s="116">
        <v>267</v>
      </c>
      <c r="H22" s="116">
        <v>0.28000000000000003</v>
      </c>
      <c r="I22" s="116">
        <v>0</v>
      </c>
      <c r="J22" s="116">
        <v>3.3000000000000002E-2</v>
      </c>
      <c r="K22" s="115">
        <v>0</v>
      </c>
      <c r="L22" s="116">
        <v>17.23</v>
      </c>
      <c r="M22" s="116">
        <v>2.86</v>
      </c>
      <c r="N22" s="116">
        <v>138.75</v>
      </c>
      <c r="O22" s="116">
        <v>4.66</v>
      </c>
    </row>
    <row r="23" spans="1:15" ht="18" customHeight="1" x14ac:dyDescent="0.25">
      <c r="A23" s="117"/>
      <c r="B23" s="126" t="s">
        <v>107</v>
      </c>
      <c r="C23" s="118" t="s">
        <v>91</v>
      </c>
      <c r="D23" s="117">
        <v>2.4700000000000002</v>
      </c>
      <c r="E23" s="117">
        <v>0.87</v>
      </c>
      <c r="F23" s="117">
        <v>16.75</v>
      </c>
      <c r="G23" s="117">
        <v>85.77</v>
      </c>
      <c r="H23" s="113">
        <v>0.04</v>
      </c>
      <c r="I23" s="113">
        <v>0</v>
      </c>
      <c r="J23" s="113">
        <v>0</v>
      </c>
      <c r="K23" s="113">
        <v>0</v>
      </c>
      <c r="L23" s="119">
        <v>8</v>
      </c>
      <c r="M23" s="119">
        <v>26</v>
      </c>
      <c r="N23" s="119">
        <v>5.6</v>
      </c>
      <c r="O23" s="119">
        <v>0.36</v>
      </c>
    </row>
    <row r="24" spans="1:15" ht="17.25" customHeight="1" x14ac:dyDescent="0.25">
      <c r="A24" s="117"/>
      <c r="B24" s="117" t="s">
        <v>108</v>
      </c>
      <c r="C24" s="117">
        <v>30</v>
      </c>
      <c r="D24" s="127">
        <v>2.6</v>
      </c>
      <c r="E24" s="127">
        <v>1</v>
      </c>
      <c r="F24" s="127">
        <v>12.8</v>
      </c>
      <c r="G24" s="127">
        <v>77.7</v>
      </c>
      <c r="H24" s="113">
        <v>8.6999999999999993</v>
      </c>
      <c r="I24" s="113">
        <v>0.1</v>
      </c>
      <c r="J24" s="113">
        <v>0</v>
      </c>
      <c r="K24" s="113">
        <v>0.7</v>
      </c>
      <c r="L24" s="119">
        <v>2.2000000000000002</v>
      </c>
      <c r="M24" s="119">
        <v>3</v>
      </c>
      <c r="N24" s="119">
        <v>0</v>
      </c>
      <c r="O24" s="119">
        <v>4.7</v>
      </c>
    </row>
    <row r="25" spans="1:15" ht="32.25" customHeight="1" x14ac:dyDescent="0.25">
      <c r="A25" s="115">
        <v>349</v>
      </c>
      <c r="B25" s="125" t="s">
        <v>110</v>
      </c>
      <c r="C25" s="115" t="s">
        <v>115</v>
      </c>
      <c r="D25" s="116">
        <v>0.66</v>
      </c>
      <c r="E25" s="116">
        <v>0.09</v>
      </c>
      <c r="F25" s="116">
        <v>32.01</v>
      </c>
      <c r="G25" s="116">
        <v>132.80000000000001</v>
      </c>
      <c r="H25" s="116">
        <v>0</v>
      </c>
      <c r="I25" s="116">
        <v>0.73</v>
      </c>
      <c r="J25" s="116">
        <v>0</v>
      </c>
      <c r="K25" s="115">
        <v>0</v>
      </c>
      <c r="L25" s="116">
        <v>32.479999999999997</v>
      </c>
      <c r="M25" s="116">
        <v>0</v>
      </c>
      <c r="N25" s="116">
        <v>17.46</v>
      </c>
      <c r="O25" s="116">
        <v>0.7</v>
      </c>
    </row>
    <row r="26" spans="1:15" x14ac:dyDescent="0.25">
      <c r="A26" s="115"/>
      <c r="B26" s="121" t="s">
        <v>24</v>
      </c>
      <c r="C26" s="122">
        <v>810</v>
      </c>
      <c r="D26" s="122">
        <f t="shared" ref="D26:O26" si="2">SUM(D18:D25)</f>
        <v>36.919999999999995</v>
      </c>
      <c r="E26" s="122">
        <f t="shared" si="2"/>
        <v>29.85</v>
      </c>
      <c r="F26" s="122">
        <f t="shared" si="2"/>
        <v>143.78800000000001</v>
      </c>
      <c r="G26" s="122">
        <f t="shared" si="2"/>
        <v>997.33999999999992</v>
      </c>
      <c r="H26" s="122">
        <f t="shared" si="2"/>
        <v>9.02</v>
      </c>
      <c r="I26" s="122">
        <f t="shared" si="2"/>
        <v>21.380000000000003</v>
      </c>
      <c r="J26" s="122">
        <f t="shared" si="2"/>
        <v>3.3000000000000002E-2</v>
      </c>
      <c r="K26" s="122">
        <f t="shared" si="2"/>
        <v>0.7</v>
      </c>
      <c r="L26" s="122">
        <f t="shared" si="2"/>
        <v>179.25999999999996</v>
      </c>
      <c r="M26" s="122">
        <f t="shared" si="2"/>
        <v>55.56</v>
      </c>
      <c r="N26" s="122">
        <f t="shared" si="2"/>
        <v>207.62</v>
      </c>
      <c r="O26" s="122">
        <f t="shared" si="2"/>
        <v>16.04</v>
      </c>
    </row>
    <row r="27" spans="1:15" x14ac:dyDescent="0.25">
      <c r="A27" s="218" t="s">
        <v>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</row>
    <row r="28" spans="1:15" x14ac:dyDescent="0.25">
      <c r="A28" s="115"/>
      <c r="B28" s="115" t="s">
        <v>65</v>
      </c>
      <c r="C28" s="115">
        <v>60</v>
      </c>
      <c r="D28" s="115">
        <v>4.5</v>
      </c>
      <c r="E28" s="115">
        <v>7.08</v>
      </c>
      <c r="F28" s="115">
        <v>44.94</v>
      </c>
      <c r="G28" s="115">
        <v>250.26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</row>
    <row r="29" spans="1:15" x14ac:dyDescent="0.25">
      <c r="A29" s="115">
        <v>382</v>
      </c>
      <c r="B29" s="115" t="s">
        <v>103</v>
      </c>
      <c r="C29" s="115">
        <v>200</v>
      </c>
      <c r="D29" s="116">
        <v>4.08</v>
      </c>
      <c r="E29" s="116">
        <v>3.54</v>
      </c>
      <c r="F29" s="116">
        <v>17.579999999999998</v>
      </c>
      <c r="G29" s="116">
        <v>118.6</v>
      </c>
      <c r="H29" s="116">
        <v>0</v>
      </c>
      <c r="I29" s="116">
        <v>1.59</v>
      </c>
      <c r="J29" s="116">
        <v>0</v>
      </c>
      <c r="K29" s="115">
        <v>0</v>
      </c>
      <c r="L29" s="116">
        <v>152.22</v>
      </c>
      <c r="M29" s="116">
        <v>0</v>
      </c>
      <c r="N29" s="116">
        <v>21.34</v>
      </c>
      <c r="O29" s="116">
        <v>0.48</v>
      </c>
    </row>
    <row r="30" spans="1:15" x14ac:dyDescent="0.25">
      <c r="A30" s="115"/>
      <c r="B30" s="121" t="s">
        <v>24</v>
      </c>
      <c r="C30" s="122">
        <f t="shared" ref="C30:O30" si="3">SUM(C28:C29)</f>
        <v>260</v>
      </c>
      <c r="D30" s="122">
        <f t="shared" si="3"/>
        <v>8.58</v>
      </c>
      <c r="E30" s="122">
        <f t="shared" si="3"/>
        <v>10.620000000000001</v>
      </c>
      <c r="F30" s="122">
        <f t="shared" si="3"/>
        <v>62.519999999999996</v>
      </c>
      <c r="G30" s="122">
        <f t="shared" si="3"/>
        <v>368.86</v>
      </c>
      <c r="H30" s="122">
        <f t="shared" si="3"/>
        <v>0</v>
      </c>
      <c r="I30" s="122">
        <f t="shared" si="3"/>
        <v>1.59</v>
      </c>
      <c r="J30" s="122">
        <f t="shared" si="3"/>
        <v>0</v>
      </c>
      <c r="K30" s="122">
        <f t="shared" si="3"/>
        <v>0</v>
      </c>
      <c r="L30" s="122">
        <f t="shared" si="3"/>
        <v>152.22</v>
      </c>
      <c r="M30" s="122">
        <f t="shared" si="3"/>
        <v>0</v>
      </c>
      <c r="N30" s="122">
        <f t="shared" si="3"/>
        <v>21.34</v>
      </c>
      <c r="O30" s="122">
        <f t="shared" si="3"/>
        <v>0.48</v>
      </c>
    </row>
    <row r="31" spans="1:15" x14ac:dyDescent="0.25">
      <c r="A31" s="115"/>
      <c r="B31" s="121" t="s">
        <v>27</v>
      </c>
      <c r="C31" s="133">
        <f>C30+C26+C16+C13</f>
        <v>1680</v>
      </c>
      <c r="D31" s="122">
        <f t="shared" ref="D31:O31" si="4">D30+D26+D16+D13</f>
        <v>58.379999999999995</v>
      </c>
      <c r="E31" s="122">
        <f t="shared" si="4"/>
        <v>65.680000000000007</v>
      </c>
      <c r="F31" s="122">
        <f t="shared" si="4"/>
        <v>264.238</v>
      </c>
      <c r="G31" s="122">
        <f t="shared" si="4"/>
        <v>1830.2499999999998</v>
      </c>
      <c r="H31" s="122">
        <f t="shared" si="4"/>
        <v>9.1</v>
      </c>
      <c r="I31" s="122">
        <f t="shared" si="4"/>
        <v>36.81</v>
      </c>
      <c r="J31" s="122">
        <f t="shared" si="4"/>
        <v>40.033000000000001</v>
      </c>
      <c r="K31" s="122">
        <f t="shared" si="4"/>
        <v>0.7</v>
      </c>
      <c r="L31" s="122">
        <f t="shared" si="4"/>
        <v>443.12</v>
      </c>
      <c r="M31" s="122">
        <f t="shared" si="4"/>
        <v>97.89</v>
      </c>
      <c r="N31" s="122">
        <f t="shared" si="4"/>
        <v>245.26</v>
      </c>
      <c r="O31" s="122">
        <f t="shared" si="4"/>
        <v>22.84</v>
      </c>
    </row>
    <row r="32" spans="1:15" ht="10.5" customHeight="1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pans="1:15" ht="6.75" customHeight="1" x14ac:dyDescent="0.25">
      <c r="A33" s="23"/>
      <c r="B33" s="197" t="s">
        <v>46</v>
      </c>
      <c r="C33" s="198"/>
      <c r="D33" s="203" t="s">
        <v>53</v>
      </c>
      <c r="E33" s="204"/>
      <c r="F33" s="205"/>
      <c r="G33" s="209" t="s">
        <v>4</v>
      </c>
      <c r="H33" s="212" t="s">
        <v>5</v>
      </c>
      <c r="I33" s="213"/>
      <c r="J33" s="213"/>
      <c r="K33" s="214"/>
      <c r="L33" s="212" t="s">
        <v>6</v>
      </c>
      <c r="M33" s="213"/>
      <c r="N33" s="213"/>
      <c r="O33" s="214"/>
    </row>
    <row r="34" spans="1:15" ht="12.75" customHeight="1" x14ac:dyDescent="0.25">
      <c r="B34" s="199"/>
      <c r="C34" s="200"/>
      <c r="D34" s="206"/>
      <c r="E34" s="207"/>
      <c r="F34" s="208"/>
      <c r="G34" s="210"/>
      <c r="H34" s="215"/>
      <c r="I34" s="216"/>
      <c r="J34" s="216"/>
      <c r="K34" s="217"/>
      <c r="L34" s="215"/>
      <c r="M34" s="216"/>
      <c r="N34" s="216"/>
      <c r="O34" s="217"/>
    </row>
    <row r="35" spans="1:15" x14ac:dyDescent="0.25">
      <c r="B35" s="201"/>
      <c r="C35" s="202"/>
      <c r="D35" s="131" t="s">
        <v>7</v>
      </c>
      <c r="E35" s="131" t="s">
        <v>8</v>
      </c>
      <c r="F35" s="131" t="s">
        <v>9</v>
      </c>
      <c r="G35" s="211"/>
      <c r="H35" s="131" t="s">
        <v>10</v>
      </c>
      <c r="I35" s="131" t="s">
        <v>11</v>
      </c>
      <c r="J35" s="131" t="s">
        <v>12</v>
      </c>
      <c r="K35" s="131" t="s">
        <v>13</v>
      </c>
      <c r="L35" s="131" t="s">
        <v>14</v>
      </c>
      <c r="M35" s="131" t="s">
        <v>15</v>
      </c>
      <c r="N35" s="131" t="s">
        <v>16</v>
      </c>
      <c r="O35" s="131" t="s">
        <v>17</v>
      </c>
    </row>
    <row r="36" spans="1:15" x14ac:dyDescent="0.25">
      <c r="B36" s="193" t="s">
        <v>47</v>
      </c>
      <c r="C36" s="193"/>
      <c r="D36" s="5">
        <v>532.79</v>
      </c>
      <c r="E36" s="5">
        <v>551.80999999999995</v>
      </c>
      <c r="F36" s="5">
        <v>2472.8240000000001</v>
      </c>
      <c r="G36" s="5">
        <v>16102.52</v>
      </c>
      <c r="H36" s="5">
        <v>125.746</v>
      </c>
      <c r="I36" s="5">
        <v>442.62099999999998</v>
      </c>
      <c r="J36" s="5">
        <v>456.64600000000002</v>
      </c>
      <c r="K36" s="5">
        <v>14.98</v>
      </c>
      <c r="L36" s="5">
        <v>9570.01</v>
      </c>
      <c r="M36" s="5">
        <v>1711.64</v>
      </c>
      <c r="N36" s="5">
        <v>2001.83</v>
      </c>
      <c r="O36" s="5">
        <v>205.71799999999999</v>
      </c>
    </row>
    <row r="37" spans="1:15" x14ac:dyDescent="0.25">
      <c r="B37" s="194" t="s">
        <v>48</v>
      </c>
      <c r="C37" s="195"/>
      <c r="D37" s="4">
        <v>53.28</v>
      </c>
      <c r="E37" s="4">
        <v>55.18</v>
      </c>
      <c r="F37" s="4">
        <v>247.28</v>
      </c>
      <c r="G37" s="4">
        <v>1610.25</v>
      </c>
      <c r="H37" s="4">
        <v>12.574999999999999</v>
      </c>
      <c r="I37" s="4">
        <v>44.262</v>
      </c>
      <c r="J37" s="4">
        <v>45.664999999999999</v>
      </c>
      <c r="K37" s="4">
        <v>1.5</v>
      </c>
      <c r="L37" s="4">
        <v>957</v>
      </c>
      <c r="M37" s="4">
        <v>171.16</v>
      </c>
      <c r="N37" s="4">
        <v>200.18</v>
      </c>
      <c r="O37" s="4">
        <v>20.57</v>
      </c>
    </row>
    <row r="38" spans="1:15" ht="9.75" customHeight="1" x14ac:dyDescent="0.25"/>
    <row r="39" spans="1:15" ht="9.75" customHeight="1" x14ac:dyDescent="0.25"/>
    <row r="40" spans="1:15" ht="9.75" customHeight="1" x14ac:dyDescent="0.25"/>
    <row r="41" spans="1:15" ht="9.75" customHeight="1" x14ac:dyDescent="0.25"/>
    <row r="42" spans="1:15" ht="83.25" customHeight="1" x14ac:dyDescent="0.25"/>
    <row r="44" spans="1:15" ht="52.5" customHeight="1" x14ac:dyDescent="0.25"/>
  </sheetData>
  <mergeCells count="19">
    <mergeCell ref="L33:O34"/>
    <mergeCell ref="B36:C36"/>
    <mergeCell ref="B37:C37"/>
    <mergeCell ref="B33:C35"/>
    <mergeCell ref="D33:F34"/>
    <mergeCell ref="G33:G35"/>
    <mergeCell ref="H33:K34"/>
    <mergeCell ref="A27:O27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4:O14"/>
    <mergeCell ref="A17:O17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9"/>
  <sheetViews>
    <sheetView workbookViewId="0">
      <selection activeCell="J11" sqref="J11"/>
    </sheetView>
  </sheetViews>
  <sheetFormatPr defaultRowHeight="15" x14ac:dyDescent="0.25"/>
  <cols>
    <col min="2" max="2" width="27.5703125" customWidth="1"/>
    <col min="4" max="4" width="18.85546875" customWidth="1"/>
    <col min="7" max="7" width="10.28515625" customWidth="1"/>
  </cols>
  <sheetData>
    <row r="1" spans="1:15" x14ac:dyDescent="0.25">
      <c r="A1" s="186"/>
      <c r="B1" s="187"/>
      <c r="C1" s="187"/>
      <c r="D1" s="186"/>
      <c r="E1" s="186"/>
      <c r="F1" s="186"/>
      <c r="G1" s="186"/>
      <c r="H1" s="188"/>
      <c r="I1" s="188"/>
      <c r="J1" s="188"/>
      <c r="K1" s="188"/>
      <c r="L1" s="188"/>
      <c r="M1" s="188"/>
      <c r="N1" s="188"/>
      <c r="O1" s="188"/>
    </row>
    <row r="2" spans="1:15" x14ac:dyDescent="0.25">
      <c r="A2" s="186"/>
      <c r="B2" s="187"/>
      <c r="C2" s="187"/>
      <c r="D2" s="186"/>
      <c r="E2" s="186"/>
      <c r="F2" s="186"/>
      <c r="G2" s="186"/>
      <c r="H2" s="188"/>
      <c r="I2" s="188"/>
      <c r="J2" s="188"/>
      <c r="K2" s="188"/>
      <c r="L2" s="188"/>
      <c r="M2" s="188"/>
      <c r="N2" s="188"/>
      <c r="O2" s="188"/>
    </row>
    <row r="3" spans="1:15" x14ac:dyDescent="0.25">
      <c r="A3" s="186"/>
      <c r="B3" s="187"/>
      <c r="C3" s="187"/>
      <c r="D3" s="60"/>
      <c r="E3" s="60"/>
      <c r="F3" s="60"/>
      <c r="G3" s="186"/>
      <c r="H3" s="60"/>
      <c r="I3" s="60"/>
      <c r="J3" s="60"/>
      <c r="K3" s="60"/>
      <c r="L3" s="60"/>
      <c r="M3" s="60"/>
      <c r="N3" s="60"/>
      <c r="O3" s="60"/>
    </row>
    <row r="4" spans="1:15" x14ac:dyDescent="0.25">
      <c r="A4" s="1"/>
      <c r="B4" s="61"/>
      <c r="C4" s="6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6" spans="1:15" ht="18.75" x14ac:dyDescent="0.3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</row>
    <row r="7" spans="1:15" ht="30" customHeight="1" x14ac:dyDescent="0.25">
      <c r="A7" s="25"/>
      <c r="B7" s="26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19.5" customHeight="1" x14ac:dyDescent="0.25">
      <c r="A8" s="17"/>
      <c r="B8" s="17"/>
      <c r="C8" s="10"/>
      <c r="D8" s="17"/>
      <c r="E8" s="17"/>
      <c r="F8" s="17"/>
      <c r="G8" s="17"/>
      <c r="H8" s="7"/>
      <c r="I8" s="7"/>
      <c r="J8" s="7"/>
      <c r="K8" s="7"/>
      <c r="L8" s="20"/>
      <c r="M8" s="20"/>
      <c r="N8" s="20"/>
      <c r="O8" s="20"/>
    </row>
    <row r="9" spans="1:15" x14ac:dyDescent="0.25">
      <c r="A9" s="17"/>
      <c r="B9" s="17"/>
      <c r="C9" s="17"/>
      <c r="D9" s="17"/>
      <c r="E9" s="17"/>
      <c r="F9" s="17"/>
      <c r="G9" s="17"/>
      <c r="H9" s="7"/>
      <c r="I9" s="7"/>
      <c r="J9" s="7"/>
      <c r="K9" s="7"/>
      <c r="L9" s="20"/>
      <c r="M9" s="20"/>
      <c r="N9" s="20"/>
      <c r="O9" s="20"/>
    </row>
    <row r="10" spans="1:15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x14ac:dyDescent="0.25">
      <c r="A11" s="29"/>
      <c r="B11" s="62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8.75" x14ac:dyDescent="0.3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</row>
    <row r="13" spans="1:15" ht="16.5" customHeight="1" x14ac:dyDescent="0.25">
      <c r="A13" s="17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9"/>
      <c r="M13" s="19"/>
      <c r="N13" s="19"/>
      <c r="O13" s="19"/>
    </row>
    <row r="14" spans="1:15" x14ac:dyDescent="0.25">
      <c r="A14" s="29"/>
      <c r="B14" s="6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ht="18.75" x14ac:dyDescent="0.3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</row>
    <row r="16" spans="1:15" x14ac:dyDescent="0.25">
      <c r="A16" s="33"/>
      <c r="B16" s="25"/>
      <c r="C16" s="37"/>
      <c r="D16" s="41"/>
      <c r="E16" s="41"/>
      <c r="F16" s="41"/>
      <c r="G16" s="41"/>
      <c r="H16" s="41"/>
      <c r="I16" s="41"/>
      <c r="J16" s="41"/>
      <c r="K16" s="25"/>
      <c r="L16" s="41"/>
      <c r="M16" s="41"/>
      <c r="N16" s="41"/>
      <c r="O16" s="41"/>
    </row>
    <row r="17" spans="1:15" ht="26.25" customHeight="1" x14ac:dyDescent="0.25">
      <c r="A17" s="25"/>
      <c r="B17" s="36"/>
      <c r="C17" s="2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x14ac:dyDescent="0.25">
      <c r="A18" s="25"/>
      <c r="B18" s="36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3.2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0.25" customHeight="1" x14ac:dyDescent="0.25">
      <c r="A20" s="17"/>
      <c r="B20" s="17"/>
      <c r="C20" s="10"/>
      <c r="D20" s="17"/>
      <c r="E20" s="17"/>
      <c r="F20" s="17"/>
      <c r="G20" s="17"/>
      <c r="H20" s="7"/>
      <c r="I20" s="7"/>
      <c r="J20" s="7"/>
      <c r="K20" s="7"/>
      <c r="L20" s="8"/>
      <c r="M20" s="8"/>
      <c r="N20" s="8"/>
      <c r="O20" s="8"/>
    </row>
    <row r="21" spans="1:15" ht="21" customHeight="1" x14ac:dyDescent="0.25">
      <c r="A21" s="17"/>
      <c r="B21" s="17"/>
      <c r="C21" s="17"/>
      <c r="D21" s="18"/>
      <c r="E21" s="18"/>
      <c r="F21" s="18"/>
      <c r="G21" s="18"/>
      <c r="H21" s="7"/>
      <c r="I21" s="7"/>
      <c r="J21" s="7"/>
      <c r="K21" s="7"/>
      <c r="L21" s="8"/>
      <c r="M21" s="8"/>
      <c r="N21" s="8"/>
      <c r="O21" s="8"/>
    </row>
    <row r="22" spans="1:15" ht="27.75" customHeight="1" x14ac:dyDescent="0.25">
      <c r="A22" s="33"/>
      <c r="B22" s="36"/>
      <c r="C22" s="37"/>
      <c r="D22" s="34"/>
      <c r="E22" s="35"/>
      <c r="F22" s="35"/>
      <c r="G22" s="35"/>
      <c r="H22" s="38"/>
      <c r="I22" s="33"/>
      <c r="J22" s="33"/>
      <c r="K22" s="33"/>
      <c r="L22" s="33"/>
      <c r="M22" s="33"/>
      <c r="N22" s="33"/>
      <c r="O22" s="33"/>
    </row>
    <row r="23" spans="1:15" x14ac:dyDescent="0.25">
      <c r="A23" s="29"/>
      <c r="B23" s="62"/>
      <c r="C23" s="32"/>
      <c r="D23" s="39"/>
      <c r="E23" s="39"/>
      <c r="F23" s="39"/>
      <c r="G23" s="39"/>
      <c r="H23" s="32"/>
      <c r="I23" s="32"/>
      <c r="J23" s="32"/>
      <c r="K23" s="32"/>
      <c r="L23" s="32"/>
      <c r="M23" s="32"/>
      <c r="N23" s="32"/>
      <c r="O23" s="32"/>
    </row>
    <row r="24" spans="1:15" ht="18.75" x14ac:dyDescent="0.3">
      <c r="A24" s="183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5"/>
    </row>
    <row r="25" spans="1:15" x14ac:dyDescent="0.25">
      <c r="A25" s="29"/>
      <c r="B25" s="25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x14ac:dyDescent="0.25">
      <c r="A27" s="29"/>
      <c r="B27" s="6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A28" s="29"/>
      <c r="B28" s="62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ht="15.75" x14ac:dyDescent="0.25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</row>
    <row r="30" spans="1:15" ht="18.75" x14ac:dyDescent="0.3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</row>
    <row r="31" spans="1:15" x14ac:dyDescent="0.25">
      <c r="A31" s="9"/>
      <c r="B31" s="7"/>
      <c r="C31" s="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39.75" customHeight="1" x14ac:dyDescent="0.25">
      <c r="A32" s="25"/>
      <c r="B32" s="3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ht="24" customHeight="1" x14ac:dyDescent="0.25">
      <c r="A33" s="17"/>
      <c r="B33" s="11"/>
      <c r="C33" s="10"/>
      <c r="D33" s="17"/>
      <c r="E33" s="17"/>
      <c r="F33" s="17"/>
      <c r="G33" s="17"/>
      <c r="H33" s="7"/>
      <c r="I33" s="7"/>
      <c r="J33" s="7"/>
      <c r="K33" s="7"/>
      <c r="L33" s="8"/>
      <c r="M33" s="8"/>
      <c r="N33" s="8"/>
      <c r="O33" s="8"/>
    </row>
    <row r="34" spans="1:15" ht="24" customHeight="1" x14ac:dyDescent="0.25">
      <c r="A34" s="17"/>
      <c r="B34" s="17"/>
      <c r="C34" s="17"/>
      <c r="D34" s="17"/>
      <c r="E34" s="17"/>
      <c r="F34" s="17"/>
      <c r="G34" s="17"/>
      <c r="H34" s="7"/>
      <c r="I34" s="7"/>
      <c r="J34" s="7"/>
      <c r="K34" s="7"/>
      <c r="L34" s="8"/>
      <c r="M34" s="8"/>
      <c r="N34" s="8"/>
      <c r="O34" s="8"/>
    </row>
    <row r="35" spans="1:15" ht="18.75" customHeight="1" x14ac:dyDescent="0.25">
      <c r="A35" s="17"/>
      <c r="B35" s="17"/>
      <c r="C35" s="17"/>
      <c r="D35" s="18"/>
      <c r="E35" s="18"/>
      <c r="F35" s="18"/>
      <c r="G35" s="18"/>
      <c r="H35" s="21"/>
      <c r="I35" s="21"/>
      <c r="J35" s="21"/>
      <c r="K35" s="7"/>
      <c r="L35" s="22"/>
      <c r="M35" s="22"/>
      <c r="N35" s="22"/>
      <c r="O35" s="22"/>
    </row>
    <row r="36" spans="1:15" x14ac:dyDescent="0.25">
      <c r="A36" s="25"/>
      <c r="B36" s="25"/>
      <c r="C36" s="27"/>
      <c r="D36" s="41"/>
      <c r="E36" s="41"/>
      <c r="F36" s="41"/>
      <c r="G36" s="42"/>
      <c r="H36" s="35"/>
      <c r="I36" s="35"/>
      <c r="J36" s="35"/>
      <c r="K36" s="43"/>
      <c r="L36" s="41"/>
      <c r="M36" s="41"/>
      <c r="N36" s="41"/>
      <c r="O36" s="41"/>
    </row>
    <row r="37" spans="1:15" x14ac:dyDescent="0.25">
      <c r="A37" s="29"/>
      <c r="B37" s="62"/>
      <c r="C37" s="30"/>
      <c r="D37" s="31"/>
      <c r="E37" s="31"/>
      <c r="F37" s="31"/>
      <c r="G37" s="31"/>
      <c r="H37" s="31"/>
      <c r="I37" s="31"/>
      <c r="J37" s="31"/>
      <c r="K37" s="30"/>
      <c r="L37" s="31"/>
      <c r="M37" s="31"/>
      <c r="N37" s="31"/>
      <c r="O37" s="31"/>
    </row>
    <row r="38" spans="1:15" ht="18.75" x14ac:dyDescent="0.3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</row>
    <row r="39" spans="1:15" ht="20.25" customHeight="1" x14ac:dyDescent="0.25">
      <c r="A39" s="12"/>
      <c r="B39" s="16"/>
      <c r="C39" s="13"/>
      <c r="D39" s="17"/>
      <c r="E39" s="17"/>
      <c r="F39" s="17"/>
      <c r="G39" s="14"/>
      <c r="H39" s="15"/>
      <c r="I39" s="15"/>
      <c r="J39" s="15"/>
      <c r="K39" s="15"/>
      <c r="L39" s="8"/>
      <c r="M39" s="8"/>
      <c r="N39" s="8"/>
      <c r="O39" s="8"/>
    </row>
    <row r="40" spans="1:15" x14ac:dyDescent="0.25">
      <c r="A40" s="29"/>
      <c r="B40" s="6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5" ht="18.75" x14ac:dyDescent="0.3">
      <c r="A41" s="182"/>
      <c r="B41" s="182"/>
      <c r="C41" s="182"/>
      <c r="D41" s="191"/>
      <c r="E41" s="191"/>
      <c r="F41" s="191"/>
      <c r="G41" s="191"/>
      <c r="H41" s="191"/>
      <c r="I41" s="191"/>
      <c r="J41" s="191"/>
      <c r="K41" s="182"/>
      <c r="L41" s="191"/>
      <c r="M41" s="191"/>
      <c r="N41" s="191"/>
      <c r="O41" s="191"/>
    </row>
    <row r="42" spans="1:15" x14ac:dyDescent="0.25">
      <c r="A42" s="33"/>
      <c r="B42" s="25"/>
      <c r="C42" s="37"/>
      <c r="D42" s="41"/>
      <c r="E42" s="41"/>
      <c r="F42" s="41"/>
      <c r="G42" s="42"/>
      <c r="H42" s="41"/>
      <c r="I42" s="41"/>
      <c r="J42" s="41"/>
      <c r="K42" s="44"/>
      <c r="L42" s="41"/>
      <c r="M42" s="41"/>
      <c r="N42" s="41"/>
      <c r="O42" s="41"/>
    </row>
    <row r="43" spans="1:15" ht="24.75" customHeight="1" x14ac:dyDescent="0.25">
      <c r="A43" s="25"/>
      <c r="B43" s="36"/>
      <c r="C43" s="25"/>
      <c r="D43" s="45"/>
      <c r="E43" s="45"/>
      <c r="F43" s="45"/>
      <c r="G43" s="45"/>
      <c r="H43" s="45"/>
      <c r="I43" s="45"/>
      <c r="J43" s="45"/>
      <c r="K43" s="25"/>
      <c r="L43" s="45"/>
      <c r="M43" s="45"/>
      <c r="N43" s="45"/>
      <c r="O43" s="45"/>
    </row>
    <row r="44" spans="1:15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5" x14ac:dyDescent="0.25">
      <c r="A45" s="25"/>
      <c r="B45" s="25"/>
      <c r="C45" s="25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5" x14ac:dyDescent="0.25">
      <c r="A46" s="33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5" ht="20.25" customHeight="1" x14ac:dyDescent="0.25">
      <c r="A47" s="17"/>
      <c r="B47" s="17"/>
      <c r="C47" s="10"/>
      <c r="D47" s="17"/>
      <c r="E47" s="17"/>
      <c r="F47" s="17"/>
      <c r="G47" s="17"/>
      <c r="H47" s="7"/>
      <c r="I47" s="7"/>
      <c r="J47" s="7"/>
      <c r="K47" s="7"/>
      <c r="L47" s="8"/>
      <c r="M47" s="8"/>
      <c r="N47" s="8"/>
      <c r="O47" s="8"/>
    </row>
    <row r="48" spans="1:15" ht="18" customHeight="1" x14ac:dyDescent="0.25">
      <c r="A48" s="17"/>
      <c r="B48" s="17"/>
      <c r="C48" s="17"/>
      <c r="D48" s="18"/>
      <c r="E48" s="18"/>
      <c r="F48" s="18"/>
      <c r="G48" s="18"/>
      <c r="H48" s="21"/>
      <c r="I48" s="21"/>
      <c r="J48" s="21"/>
      <c r="K48" s="7"/>
      <c r="L48" s="22"/>
      <c r="M48" s="22"/>
      <c r="N48" s="22"/>
      <c r="O48" s="22"/>
    </row>
    <row r="49" spans="1:15" ht="28.5" customHeight="1" x14ac:dyDescent="0.25">
      <c r="A49" s="33"/>
      <c r="B49" s="36"/>
      <c r="C49" s="27"/>
      <c r="D49" s="41"/>
      <c r="E49" s="41"/>
      <c r="F49" s="41"/>
      <c r="G49" s="41"/>
      <c r="H49" s="46"/>
      <c r="I49" s="41"/>
      <c r="J49" s="41"/>
      <c r="K49" s="44"/>
      <c r="L49" s="41"/>
      <c r="M49" s="41"/>
      <c r="N49" s="41"/>
      <c r="O49" s="41"/>
    </row>
    <row r="50" spans="1:15" x14ac:dyDescent="0.25">
      <c r="A50" s="29"/>
      <c r="B50" s="62"/>
      <c r="C50" s="32"/>
      <c r="D50" s="39"/>
      <c r="E50" s="39"/>
      <c r="F50" s="39"/>
      <c r="G50" s="39"/>
      <c r="H50" s="39"/>
      <c r="I50" s="39"/>
      <c r="J50" s="39"/>
      <c r="K50" s="32"/>
      <c r="L50" s="39"/>
      <c r="M50" s="39"/>
      <c r="N50" s="39"/>
      <c r="O50" s="39"/>
    </row>
    <row r="51" spans="1:15" ht="18.75" x14ac:dyDescent="0.3">
      <c r="A51" s="183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5"/>
    </row>
    <row r="52" spans="1:15" x14ac:dyDescent="0.25">
      <c r="A52" s="33"/>
      <c r="B52" s="25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15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5" x14ac:dyDescent="0.25">
      <c r="A54" s="29"/>
      <c r="B54" s="62"/>
      <c r="C54" s="3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15" x14ac:dyDescent="0.25">
      <c r="A55" s="29"/>
      <c r="B55" s="6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 ht="15.75" x14ac:dyDescent="0.25">
      <c r="A56" s="181"/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</row>
    <row r="57" spans="1:15" ht="18.75" x14ac:dyDescent="0.3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</row>
    <row r="58" spans="1:15" x14ac:dyDescent="0.25">
      <c r="A58" s="9"/>
      <c r="B58" s="7"/>
      <c r="C58" s="7"/>
      <c r="D58" s="24"/>
      <c r="E58" s="24"/>
      <c r="F58" s="24"/>
      <c r="G58" s="24"/>
      <c r="H58" s="24"/>
      <c r="I58" s="24"/>
      <c r="J58" s="24"/>
      <c r="K58" s="9"/>
      <c r="L58" s="24"/>
      <c r="M58" s="24"/>
      <c r="N58" s="24"/>
      <c r="O58" s="24"/>
    </row>
    <row r="59" spans="1:15" x14ac:dyDescent="0.25">
      <c r="A59" s="25"/>
      <c r="B59" s="25"/>
      <c r="C59" s="27"/>
      <c r="D59" s="47"/>
      <c r="E59" s="47"/>
      <c r="F59" s="47"/>
      <c r="G59" s="48"/>
      <c r="H59" s="47"/>
      <c r="I59" s="47"/>
      <c r="J59" s="47"/>
      <c r="K59" s="49"/>
      <c r="L59" s="47"/>
      <c r="M59" s="47"/>
      <c r="N59" s="47"/>
      <c r="O59" s="47"/>
    </row>
    <row r="60" spans="1:15" x14ac:dyDescent="0.25">
      <c r="A60" s="25"/>
      <c r="B60" s="25"/>
      <c r="C60" s="27"/>
      <c r="D60" s="41"/>
      <c r="E60" s="41"/>
      <c r="F60" s="41"/>
      <c r="G60" s="41"/>
      <c r="H60" s="35"/>
      <c r="I60" s="35"/>
      <c r="J60" s="35"/>
      <c r="K60" s="25"/>
      <c r="L60" s="35"/>
      <c r="M60" s="41"/>
      <c r="N60" s="34"/>
      <c r="O60" s="35"/>
    </row>
    <row r="61" spans="1:15" ht="21.75" customHeight="1" x14ac:dyDescent="0.25">
      <c r="A61" s="17"/>
      <c r="B61" s="17"/>
      <c r="C61" s="17"/>
      <c r="D61" s="17"/>
      <c r="E61" s="17"/>
      <c r="F61" s="17"/>
      <c r="G61" s="17"/>
      <c r="H61" s="7"/>
      <c r="I61" s="7"/>
      <c r="J61" s="7"/>
      <c r="K61" s="7"/>
      <c r="L61" s="8"/>
      <c r="M61" s="8"/>
      <c r="N61" s="8"/>
      <c r="O61" s="8"/>
    </row>
    <row r="62" spans="1:15" ht="18" customHeight="1" x14ac:dyDescent="0.25">
      <c r="A62" s="17"/>
      <c r="B62" s="17"/>
      <c r="C62" s="17"/>
      <c r="D62" s="18"/>
      <c r="E62" s="18"/>
      <c r="F62" s="18"/>
      <c r="G62" s="18"/>
      <c r="H62" s="21"/>
      <c r="I62" s="21"/>
      <c r="J62" s="21"/>
      <c r="K62" s="7"/>
      <c r="L62" s="22"/>
      <c r="M62" s="22"/>
      <c r="N62" s="22"/>
      <c r="O62" s="22"/>
    </row>
    <row r="63" spans="1:15" x14ac:dyDescent="0.25">
      <c r="A63" s="17"/>
      <c r="B63" s="17"/>
      <c r="C63" s="10"/>
      <c r="D63" s="17"/>
      <c r="E63" s="17"/>
      <c r="F63" s="17"/>
      <c r="G63" s="17"/>
      <c r="H63" s="7"/>
      <c r="I63" s="7"/>
      <c r="J63" s="7"/>
      <c r="K63" s="7"/>
      <c r="L63" s="20"/>
      <c r="M63" s="20"/>
      <c r="N63" s="20"/>
      <c r="O63" s="20"/>
    </row>
    <row r="64" spans="1:15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</row>
    <row r="65" spans="1:15" x14ac:dyDescent="0.25">
      <c r="A65" s="25"/>
      <c r="B65" s="62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1:15" ht="18.75" x14ac:dyDescent="0.3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</row>
    <row r="67" spans="1:15" ht="20.25" customHeight="1" x14ac:dyDescent="0.25">
      <c r="A67" s="17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9"/>
      <c r="M67" s="19"/>
      <c r="N67" s="19"/>
      <c r="O67" s="19"/>
    </row>
    <row r="68" spans="1:15" x14ac:dyDescent="0.25">
      <c r="A68" s="29"/>
      <c r="B68" s="6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1:15" ht="18.75" x14ac:dyDescent="0.3">
      <c r="A69" s="182"/>
      <c r="B69" s="182"/>
      <c r="C69" s="182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</row>
    <row r="70" spans="1:15" x14ac:dyDescent="0.25">
      <c r="A70" s="33"/>
      <c r="B70" s="33"/>
      <c r="C70" s="33"/>
      <c r="D70" s="34"/>
      <c r="E70" s="35"/>
      <c r="F70" s="35"/>
      <c r="G70" s="35"/>
      <c r="H70" s="33"/>
      <c r="I70" s="33"/>
      <c r="J70" s="33"/>
      <c r="K70" s="33"/>
      <c r="L70" s="33"/>
      <c r="M70" s="33"/>
      <c r="N70" s="33"/>
      <c r="O70" s="33"/>
    </row>
    <row r="71" spans="1:15" ht="20.25" customHeight="1" x14ac:dyDescent="0.25">
      <c r="A71" s="33"/>
      <c r="B71" s="36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1:15" x14ac:dyDescent="0.25">
      <c r="A72" s="25"/>
      <c r="B72" s="25"/>
      <c r="C72" s="25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</row>
    <row r="73" spans="1:15" x14ac:dyDescent="0.25">
      <c r="A73" s="25"/>
      <c r="B73" s="36"/>
      <c r="C73" s="27"/>
      <c r="D73" s="41"/>
      <c r="E73" s="41"/>
      <c r="F73" s="41"/>
      <c r="G73" s="41"/>
      <c r="H73" s="25"/>
      <c r="I73" s="25"/>
      <c r="J73" s="25"/>
      <c r="K73" s="25"/>
      <c r="L73" s="41"/>
      <c r="M73" s="41"/>
      <c r="N73" s="41"/>
      <c r="O73" s="41"/>
    </row>
    <row r="74" spans="1:15" ht="21" customHeight="1" x14ac:dyDescent="0.25">
      <c r="A74" s="17"/>
      <c r="B74" s="17"/>
      <c r="C74" s="10"/>
      <c r="D74" s="17"/>
      <c r="E74" s="17"/>
      <c r="F74" s="17"/>
      <c r="G74" s="17"/>
      <c r="H74" s="7"/>
      <c r="I74" s="7"/>
      <c r="J74" s="7"/>
      <c r="K74" s="7"/>
      <c r="L74" s="8"/>
      <c r="M74" s="8"/>
      <c r="N74" s="8"/>
      <c r="O74" s="8"/>
    </row>
    <row r="75" spans="1:15" ht="18" customHeight="1" x14ac:dyDescent="0.25">
      <c r="A75" s="17"/>
      <c r="B75" s="17"/>
      <c r="C75" s="17"/>
      <c r="D75" s="18"/>
      <c r="E75" s="18"/>
      <c r="F75" s="18"/>
      <c r="G75" s="18"/>
      <c r="H75" s="7"/>
      <c r="I75" s="7"/>
      <c r="J75" s="7"/>
      <c r="K75" s="7"/>
      <c r="L75" s="8"/>
      <c r="M75" s="8"/>
      <c r="N75" s="8"/>
      <c r="O75" s="8"/>
    </row>
    <row r="76" spans="1:15" ht="30.75" customHeight="1" x14ac:dyDescent="0.25">
      <c r="A76" s="33"/>
      <c r="B76" s="36"/>
      <c r="C76" s="37"/>
      <c r="D76" s="34"/>
      <c r="E76" s="35"/>
      <c r="F76" s="35"/>
      <c r="G76" s="35"/>
      <c r="H76" s="38"/>
      <c r="I76" s="33"/>
      <c r="J76" s="33"/>
      <c r="K76" s="33"/>
      <c r="L76" s="33"/>
      <c r="M76" s="33"/>
      <c r="N76" s="33"/>
      <c r="O76" s="33"/>
    </row>
    <row r="77" spans="1:15" x14ac:dyDescent="0.25">
      <c r="A77" s="25"/>
      <c r="B77" s="62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1:15" ht="18.75" x14ac:dyDescent="0.3">
      <c r="A78" s="183"/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5"/>
    </row>
    <row r="79" spans="1:15" x14ac:dyDescent="0.25">
      <c r="A79" s="25"/>
      <c r="B79" s="36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</row>
    <row r="81" spans="1:15" x14ac:dyDescent="0.25">
      <c r="A81" s="25"/>
      <c r="B81" s="62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</row>
    <row r="82" spans="1:15" x14ac:dyDescent="0.25">
      <c r="A82" s="25"/>
      <c r="B82" s="62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1:15" ht="15.75" x14ac:dyDescent="0.25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</row>
    <row r="84" spans="1:15" ht="18.75" x14ac:dyDescent="0.3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</row>
    <row r="85" spans="1:15" x14ac:dyDescent="0.25">
      <c r="A85" s="9"/>
      <c r="B85" s="7"/>
      <c r="C85" s="7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ht="36.75" customHeight="1" x14ac:dyDescent="0.25">
      <c r="A86" s="25"/>
      <c r="B86" s="26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 ht="21.75" customHeight="1" x14ac:dyDescent="0.25">
      <c r="A87" s="17"/>
      <c r="B87" s="17"/>
      <c r="C87" s="10"/>
      <c r="D87" s="17"/>
      <c r="E87" s="17"/>
      <c r="F87" s="17"/>
      <c r="G87" s="17"/>
      <c r="H87" s="7"/>
      <c r="I87" s="7"/>
      <c r="J87" s="7"/>
      <c r="K87" s="7"/>
      <c r="L87" s="20"/>
      <c r="M87" s="20"/>
      <c r="N87" s="20"/>
      <c r="O87" s="20"/>
    </row>
    <row r="88" spans="1:15" ht="20.25" customHeight="1" x14ac:dyDescent="0.25">
      <c r="A88" s="17"/>
      <c r="B88" s="17"/>
      <c r="C88" s="17"/>
      <c r="D88" s="17"/>
      <c r="E88" s="17"/>
      <c r="F88" s="17"/>
      <c r="G88" s="17"/>
      <c r="H88" s="7"/>
      <c r="I88" s="7"/>
      <c r="J88" s="7"/>
      <c r="K88" s="7"/>
      <c r="L88" s="20"/>
      <c r="M88" s="20"/>
      <c r="N88" s="20"/>
      <c r="O88" s="20"/>
    </row>
    <row r="89" spans="1:15" x14ac:dyDescent="0.25">
      <c r="A89" s="25"/>
      <c r="B89" s="25"/>
      <c r="C89" s="27"/>
      <c r="D89" s="41"/>
      <c r="E89" s="41"/>
      <c r="F89" s="41"/>
      <c r="G89" s="42"/>
      <c r="H89" s="35"/>
      <c r="I89" s="35"/>
      <c r="J89" s="35"/>
      <c r="K89" s="43"/>
      <c r="L89" s="41"/>
      <c r="M89" s="41"/>
      <c r="N89" s="41"/>
      <c r="O89" s="41"/>
    </row>
    <row r="90" spans="1:15" x14ac:dyDescent="0.25">
      <c r="A90" s="29"/>
      <c r="B90" s="6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1:15" ht="18.75" x14ac:dyDescent="0.3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</row>
    <row r="92" spans="1:15" ht="29.25" customHeight="1" x14ac:dyDescent="0.25">
      <c r="A92" s="12"/>
      <c r="B92" s="16"/>
      <c r="C92" s="13"/>
      <c r="D92" s="17"/>
      <c r="E92" s="17"/>
      <c r="F92" s="17"/>
      <c r="G92" s="14"/>
      <c r="H92" s="15"/>
      <c r="I92" s="15"/>
      <c r="J92" s="15"/>
      <c r="K92" s="15"/>
      <c r="L92" s="8"/>
      <c r="M92" s="8"/>
      <c r="N92" s="8"/>
      <c r="O92" s="8"/>
    </row>
    <row r="93" spans="1:15" x14ac:dyDescent="0.25">
      <c r="A93" s="29"/>
      <c r="B93" s="6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1:15" ht="18.75" x14ac:dyDescent="0.3">
      <c r="A94" s="182"/>
      <c r="B94" s="182"/>
      <c r="C94" s="182"/>
      <c r="D94" s="191"/>
      <c r="E94" s="191"/>
      <c r="F94" s="191"/>
      <c r="G94" s="191"/>
      <c r="H94" s="191"/>
      <c r="I94" s="191"/>
      <c r="J94" s="191"/>
      <c r="K94" s="182"/>
      <c r="L94" s="191"/>
      <c r="M94" s="191"/>
      <c r="N94" s="191"/>
      <c r="O94" s="191"/>
    </row>
    <row r="95" spans="1:15" x14ac:dyDescent="0.25">
      <c r="A95" s="33"/>
      <c r="B95" s="25"/>
      <c r="C95" s="37"/>
      <c r="D95" s="41"/>
      <c r="E95" s="41"/>
      <c r="F95" s="41"/>
      <c r="G95" s="41"/>
      <c r="H95" s="41"/>
      <c r="I95" s="41"/>
      <c r="J95" s="41"/>
      <c r="K95" s="25"/>
      <c r="L95" s="41"/>
      <c r="M95" s="41"/>
      <c r="N95" s="41"/>
      <c r="O95" s="41"/>
    </row>
    <row r="96" spans="1:15" ht="30.75" customHeight="1" x14ac:dyDescent="0.25">
      <c r="A96" s="25"/>
      <c r="B96" s="36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 x14ac:dyDescent="0.25">
      <c r="A97" s="25"/>
      <c r="B97" s="36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x14ac:dyDescent="0.25">
      <c r="A98" s="33"/>
      <c r="B98" s="25"/>
      <c r="C98" s="27"/>
      <c r="D98" s="41"/>
      <c r="E98" s="41"/>
      <c r="F98" s="41"/>
      <c r="G98" s="42"/>
      <c r="H98" s="41"/>
      <c r="I98" s="41"/>
      <c r="J98" s="41"/>
      <c r="K98" s="27"/>
      <c r="L98" s="41"/>
      <c r="M98" s="41"/>
      <c r="N98" s="41"/>
      <c r="O98" s="41"/>
    </row>
    <row r="99" spans="1:15" ht="21" customHeight="1" x14ac:dyDescent="0.25">
      <c r="A99" s="17"/>
      <c r="B99" s="17"/>
      <c r="C99" s="10"/>
      <c r="D99" s="17"/>
      <c r="E99" s="17"/>
      <c r="F99" s="17"/>
      <c r="G99" s="17"/>
      <c r="H99" s="7"/>
      <c r="I99" s="7"/>
      <c r="J99" s="7"/>
      <c r="K99" s="7"/>
      <c r="L99" s="8"/>
      <c r="M99" s="8"/>
      <c r="N99" s="8"/>
      <c r="O99" s="8"/>
    </row>
    <row r="100" spans="1:15" ht="15" customHeight="1" x14ac:dyDescent="0.25">
      <c r="A100" s="17"/>
      <c r="B100" s="17"/>
      <c r="C100" s="17"/>
      <c r="D100" s="18"/>
      <c r="E100" s="18"/>
      <c r="F100" s="18"/>
      <c r="G100" s="18"/>
      <c r="H100" s="21"/>
      <c r="I100" s="21"/>
      <c r="J100" s="21"/>
      <c r="K100" s="7"/>
      <c r="L100" s="22"/>
      <c r="M100" s="22"/>
      <c r="N100" s="22"/>
      <c r="O100" s="22"/>
    </row>
    <row r="101" spans="1:15" ht="24.75" customHeight="1" x14ac:dyDescent="0.25">
      <c r="A101" s="33"/>
      <c r="B101" s="36"/>
      <c r="C101" s="27"/>
      <c r="D101" s="41"/>
      <c r="E101" s="41"/>
      <c r="F101" s="41"/>
      <c r="G101" s="41"/>
      <c r="H101" s="46"/>
      <c r="I101" s="41"/>
      <c r="J101" s="41"/>
      <c r="K101" s="44"/>
      <c r="L101" s="41"/>
      <c r="M101" s="41"/>
      <c r="N101" s="41"/>
      <c r="O101" s="41"/>
    </row>
    <row r="102" spans="1:15" x14ac:dyDescent="0.25">
      <c r="A102" s="25"/>
      <c r="B102" s="62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</row>
    <row r="103" spans="1:15" ht="18.75" x14ac:dyDescent="0.3">
      <c r="A103" s="183"/>
      <c r="B103" s="184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5"/>
    </row>
    <row r="104" spans="1:1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 x14ac:dyDescent="0.25">
      <c r="A106" s="25"/>
      <c r="B106" s="62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</row>
    <row r="107" spans="1:15" x14ac:dyDescent="0.25">
      <c r="A107" s="25"/>
      <c r="B107" s="62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</row>
    <row r="108" spans="1:15" ht="15.75" x14ac:dyDescent="0.25">
      <c r="A108" s="181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</row>
    <row r="109" spans="1:15" ht="18.75" x14ac:dyDescent="0.3">
      <c r="A109" s="182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</row>
    <row r="110" spans="1:15" x14ac:dyDescent="0.25">
      <c r="A110" s="9"/>
      <c r="B110" s="7"/>
      <c r="C110" s="7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32.25" customHeight="1" x14ac:dyDescent="0.25">
      <c r="A111" s="33"/>
      <c r="B111" s="36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23.25" customHeight="1" x14ac:dyDescent="0.25">
      <c r="A112" s="17"/>
      <c r="B112" s="17"/>
      <c r="C112" s="10"/>
      <c r="D112" s="17"/>
      <c r="E112" s="17"/>
      <c r="F112" s="17"/>
      <c r="G112" s="17"/>
      <c r="H112" s="7"/>
      <c r="I112" s="7"/>
      <c r="J112" s="7"/>
      <c r="K112" s="7"/>
      <c r="L112" s="20"/>
      <c r="M112" s="20"/>
      <c r="N112" s="20"/>
      <c r="O112" s="20"/>
    </row>
    <row r="113" spans="1:15" ht="17.25" customHeight="1" x14ac:dyDescent="0.25">
      <c r="A113" s="17"/>
      <c r="B113" s="17"/>
      <c r="C113" s="17"/>
      <c r="D113" s="17"/>
      <c r="E113" s="17"/>
      <c r="F113" s="17"/>
      <c r="G113" s="17"/>
      <c r="H113" s="7"/>
      <c r="I113" s="7"/>
      <c r="J113" s="7"/>
      <c r="K113" s="7"/>
      <c r="L113" s="20"/>
      <c r="M113" s="20"/>
      <c r="N113" s="20"/>
      <c r="O113" s="20"/>
    </row>
    <row r="114" spans="1:1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 x14ac:dyDescent="0.25">
      <c r="A115" s="33"/>
      <c r="B115" s="6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ht="18.75" x14ac:dyDescent="0.3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</row>
    <row r="117" spans="1:15" x14ac:dyDescent="0.25">
      <c r="A117" s="12"/>
      <c r="B117" s="16"/>
      <c r="C117" s="13"/>
      <c r="D117" s="17"/>
      <c r="E117" s="17"/>
      <c r="F117" s="17"/>
      <c r="G117" s="14"/>
      <c r="H117" s="15"/>
      <c r="I117" s="15"/>
      <c r="J117" s="15"/>
      <c r="K117" s="15"/>
      <c r="L117" s="8"/>
      <c r="M117" s="8"/>
      <c r="N117" s="8"/>
      <c r="O117" s="8"/>
    </row>
    <row r="118" spans="1:15" x14ac:dyDescent="0.25">
      <c r="A118" s="29"/>
      <c r="B118" s="6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ht="18.75" x14ac:dyDescent="0.3">
      <c r="A119" s="182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</row>
    <row r="120" spans="1:15" x14ac:dyDescent="0.25">
      <c r="A120" s="33"/>
      <c r="B120" s="25"/>
      <c r="C120" s="27"/>
      <c r="D120" s="41"/>
      <c r="E120" s="41"/>
      <c r="F120" s="41"/>
      <c r="G120" s="42"/>
      <c r="H120" s="41"/>
      <c r="I120" s="41"/>
      <c r="J120" s="41"/>
      <c r="K120" s="43"/>
      <c r="L120" s="41"/>
      <c r="M120" s="41"/>
      <c r="N120" s="41"/>
      <c r="O120" s="41"/>
    </row>
    <row r="121" spans="1:15" x14ac:dyDescent="0.25">
      <c r="A121" s="25"/>
      <c r="B121" s="36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 x14ac:dyDescent="0.25">
      <c r="A123" s="33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ht="23.25" customHeight="1" x14ac:dyDescent="0.25">
      <c r="A124" s="17"/>
      <c r="B124" s="17"/>
      <c r="C124" s="10"/>
      <c r="D124" s="17"/>
      <c r="E124" s="17"/>
      <c r="F124" s="17"/>
      <c r="G124" s="17"/>
      <c r="H124" s="7"/>
      <c r="I124" s="7"/>
      <c r="J124" s="7"/>
      <c r="K124" s="7"/>
      <c r="L124" s="8"/>
      <c r="M124" s="8"/>
      <c r="N124" s="8"/>
      <c r="O124" s="8"/>
    </row>
    <row r="125" spans="1:15" ht="17.25" customHeight="1" x14ac:dyDescent="0.25">
      <c r="A125" s="17"/>
      <c r="B125" s="17"/>
      <c r="C125" s="17"/>
      <c r="D125" s="18"/>
      <c r="E125" s="18"/>
      <c r="F125" s="18"/>
      <c r="G125" s="18"/>
      <c r="H125" s="7"/>
      <c r="I125" s="7"/>
      <c r="J125" s="7"/>
      <c r="K125" s="7"/>
      <c r="L125" s="8"/>
      <c r="M125" s="8"/>
      <c r="N125" s="8"/>
      <c r="O125" s="8"/>
    </row>
    <row r="126" spans="1:15" ht="41.25" customHeight="1" x14ac:dyDescent="0.25">
      <c r="A126" s="33"/>
      <c r="B126" s="36"/>
      <c r="C126" s="37"/>
      <c r="D126" s="34"/>
      <c r="E126" s="35"/>
      <c r="F126" s="35"/>
      <c r="G126" s="35"/>
      <c r="H126" s="38"/>
      <c r="I126" s="33"/>
      <c r="J126" s="33"/>
      <c r="K126" s="33"/>
      <c r="L126" s="33"/>
      <c r="M126" s="33"/>
      <c r="N126" s="33"/>
      <c r="O126" s="33"/>
    </row>
    <row r="127" spans="1:15" x14ac:dyDescent="0.25">
      <c r="A127" s="25"/>
      <c r="B127" s="62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1:15" ht="18.75" x14ac:dyDescent="0.3">
      <c r="A128" s="183"/>
      <c r="B128" s="184"/>
      <c r="C128" s="18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5"/>
    </row>
    <row r="129" spans="1:15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x14ac:dyDescent="0.25">
      <c r="A131" s="25"/>
      <c r="B131" s="62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1:15" x14ac:dyDescent="0.25">
      <c r="A132" s="25"/>
      <c r="B132" s="62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1:15" ht="15.75" x14ac:dyDescent="0.25">
      <c r="A133" s="181"/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</row>
    <row r="134" spans="1:15" ht="18.75" x14ac:dyDescent="0.3">
      <c r="A134" s="182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</row>
    <row r="135" spans="1:15" x14ac:dyDescent="0.25">
      <c r="A135" s="9"/>
      <c r="B135" s="7"/>
      <c r="C135" s="7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 ht="34.5" customHeight="1" x14ac:dyDescent="0.25">
      <c r="A136" s="33"/>
      <c r="B136" s="3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x14ac:dyDescent="0.25">
      <c r="A137" s="17"/>
      <c r="B137" s="17"/>
      <c r="C137" s="17"/>
      <c r="D137" s="17"/>
      <c r="E137" s="17"/>
      <c r="F137" s="17"/>
      <c r="G137" s="17"/>
      <c r="H137" s="7"/>
      <c r="I137" s="7"/>
      <c r="J137" s="7"/>
      <c r="K137" s="7"/>
      <c r="L137" s="8"/>
      <c r="M137" s="8"/>
      <c r="N137" s="8"/>
      <c r="O137" s="8"/>
    </row>
    <row r="138" spans="1:15" ht="18.75" customHeight="1" x14ac:dyDescent="0.25">
      <c r="A138" s="17"/>
      <c r="B138" s="17"/>
      <c r="C138" s="10"/>
      <c r="D138" s="17"/>
      <c r="E138" s="17"/>
      <c r="F138" s="17"/>
      <c r="G138" s="17"/>
      <c r="H138" s="7"/>
      <c r="I138" s="7"/>
      <c r="J138" s="7"/>
      <c r="K138" s="7"/>
      <c r="L138" s="20"/>
      <c r="M138" s="20"/>
      <c r="N138" s="20"/>
      <c r="O138" s="20"/>
    </row>
    <row r="139" spans="1:15" x14ac:dyDescent="0.25">
      <c r="A139" s="25"/>
      <c r="B139" s="25"/>
      <c r="C139" s="27"/>
      <c r="D139" s="41"/>
      <c r="E139" s="41"/>
      <c r="F139" s="41"/>
      <c r="G139" s="42"/>
      <c r="H139" s="35"/>
      <c r="I139" s="35"/>
      <c r="J139" s="35"/>
      <c r="K139" s="43"/>
      <c r="L139" s="41"/>
      <c r="M139" s="41"/>
      <c r="N139" s="41"/>
      <c r="O139" s="41"/>
    </row>
    <row r="140" spans="1:15" x14ac:dyDescent="0.25">
      <c r="A140" s="33"/>
      <c r="B140" s="6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1:15" ht="18.75" x14ac:dyDescent="0.3">
      <c r="A141" s="182"/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</row>
    <row r="142" spans="1:15" x14ac:dyDescent="0.25">
      <c r="A142" s="17"/>
      <c r="B142" s="16"/>
      <c r="C142" s="17"/>
      <c r="D142" s="17"/>
      <c r="E142" s="17"/>
      <c r="F142" s="17"/>
      <c r="G142" s="17"/>
      <c r="H142" s="17"/>
      <c r="I142" s="17"/>
      <c r="J142" s="17"/>
      <c r="K142" s="17"/>
      <c r="L142" s="19"/>
      <c r="M142" s="19"/>
      <c r="N142" s="19"/>
      <c r="O142" s="19"/>
    </row>
    <row r="143" spans="1:15" x14ac:dyDescent="0.25">
      <c r="A143" s="29"/>
      <c r="B143" s="6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1:15" ht="18.75" x14ac:dyDescent="0.3">
      <c r="A144" s="182"/>
      <c r="B144" s="182"/>
      <c r="C144" s="182"/>
      <c r="D144" s="191"/>
      <c r="E144" s="191"/>
      <c r="F144" s="191"/>
      <c r="G144" s="191"/>
      <c r="H144" s="191"/>
      <c r="I144" s="191"/>
      <c r="J144" s="191"/>
      <c r="K144" s="182"/>
      <c r="L144" s="191"/>
      <c r="M144" s="191"/>
      <c r="N144" s="191"/>
      <c r="O144" s="191"/>
    </row>
    <row r="145" spans="1:15" x14ac:dyDescent="0.25">
      <c r="A145" s="33"/>
      <c r="B145" s="25"/>
      <c r="C145" s="37"/>
      <c r="D145" s="41"/>
      <c r="E145" s="41"/>
      <c r="F145" s="41"/>
      <c r="G145" s="41"/>
      <c r="H145" s="41"/>
      <c r="I145" s="41"/>
      <c r="J145" s="41"/>
      <c r="K145" s="25"/>
      <c r="L145" s="41"/>
      <c r="M145" s="41"/>
      <c r="N145" s="41"/>
      <c r="O145" s="41"/>
    </row>
    <row r="146" spans="1:15" x14ac:dyDescent="0.25">
      <c r="A146" s="25"/>
      <c r="B146" s="36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 x14ac:dyDescent="0.25">
      <c r="A147" s="25"/>
      <c r="B147" s="36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 ht="18.75" customHeight="1" x14ac:dyDescent="0.25">
      <c r="A149" s="17"/>
      <c r="B149" s="17"/>
      <c r="C149" s="10"/>
      <c r="D149" s="17"/>
      <c r="E149" s="17"/>
      <c r="F149" s="17"/>
      <c r="G149" s="17"/>
      <c r="H149" s="7"/>
      <c r="I149" s="7"/>
      <c r="J149" s="7"/>
      <c r="K149" s="7"/>
      <c r="L149" s="8"/>
      <c r="M149" s="8"/>
      <c r="N149" s="8"/>
      <c r="O149" s="8"/>
    </row>
    <row r="150" spans="1:15" ht="19.5" customHeight="1" x14ac:dyDescent="0.25">
      <c r="A150" s="17"/>
      <c r="B150" s="17"/>
      <c r="C150" s="17"/>
      <c r="D150" s="18"/>
      <c r="E150" s="18"/>
      <c r="F150" s="18"/>
      <c r="G150" s="18"/>
      <c r="H150" s="21"/>
      <c r="I150" s="21"/>
      <c r="J150" s="21"/>
      <c r="K150" s="7"/>
      <c r="L150" s="22"/>
      <c r="M150" s="22"/>
      <c r="N150" s="22"/>
      <c r="O150" s="22"/>
    </row>
    <row r="151" spans="1:15" ht="26.25" customHeight="1" x14ac:dyDescent="0.25">
      <c r="A151" s="33"/>
      <c r="B151" s="36"/>
      <c r="C151" s="27"/>
      <c r="D151" s="41"/>
      <c r="E151" s="41"/>
      <c r="F151" s="41"/>
      <c r="G151" s="41"/>
      <c r="H151" s="46"/>
      <c r="I151" s="41"/>
      <c r="J151" s="41"/>
      <c r="K151" s="44"/>
      <c r="L151" s="41"/>
      <c r="M151" s="41"/>
      <c r="N151" s="41"/>
      <c r="O151" s="41"/>
    </row>
    <row r="152" spans="1:15" x14ac:dyDescent="0.25">
      <c r="A152" s="25"/>
      <c r="B152" s="62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</row>
    <row r="153" spans="1:15" ht="18.75" x14ac:dyDescent="0.3">
      <c r="A153" s="183"/>
      <c r="B153" s="184"/>
      <c r="C153" s="184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5"/>
    </row>
    <row r="154" spans="1:15" x14ac:dyDescent="0.25">
      <c r="A154" s="29"/>
      <c r="B154" s="25"/>
      <c r="C154" s="25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</row>
    <row r="155" spans="1:15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 x14ac:dyDescent="0.25">
      <c r="A156" s="25"/>
      <c r="B156" s="62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</row>
    <row r="157" spans="1:15" x14ac:dyDescent="0.25">
      <c r="A157" s="25"/>
      <c r="B157" s="62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</row>
    <row r="158" spans="1:15" ht="15.75" x14ac:dyDescent="0.25">
      <c r="A158" s="181"/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</row>
    <row r="159" spans="1:15" ht="18.75" x14ac:dyDescent="0.3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</row>
    <row r="160" spans="1:15" x14ac:dyDescent="0.25">
      <c r="A160" s="9"/>
      <c r="B160" s="7"/>
      <c r="C160" s="7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1:15" ht="38.25" customHeight="1" x14ac:dyDescent="0.25">
      <c r="A161" s="25"/>
      <c r="B161" s="36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 ht="22.5" customHeight="1" x14ac:dyDescent="0.25">
      <c r="A162" s="17"/>
      <c r="B162" s="11"/>
      <c r="C162" s="10"/>
      <c r="D162" s="17"/>
      <c r="E162" s="17"/>
      <c r="F162" s="17"/>
      <c r="G162" s="17"/>
      <c r="H162" s="7"/>
      <c r="I162" s="7"/>
      <c r="J162" s="7"/>
      <c r="K162" s="7"/>
      <c r="L162" s="20"/>
      <c r="M162" s="20"/>
      <c r="N162" s="20"/>
      <c r="O162" s="20"/>
    </row>
    <row r="163" spans="1:15" x14ac:dyDescent="0.25">
      <c r="A163" s="17"/>
      <c r="B163" s="17"/>
      <c r="C163" s="17"/>
      <c r="D163" s="17"/>
      <c r="E163" s="17"/>
      <c r="F163" s="17"/>
      <c r="G163" s="17"/>
      <c r="H163" s="7"/>
      <c r="I163" s="7"/>
      <c r="J163" s="7"/>
      <c r="K163" s="7"/>
      <c r="L163" s="8"/>
      <c r="M163" s="8"/>
      <c r="N163" s="8"/>
      <c r="O163" s="8"/>
    </row>
    <row r="164" spans="1:15" x14ac:dyDescent="0.25">
      <c r="A164" s="17"/>
      <c r="B164" s="17"/>
      <c r="C164" s="17"/>
      <c r="D164" s="18"/>
      <c r="E164" s="18"/>
      <c r="F164" s="18"/>
      <c r="G164" s="18"/>
      <c r="H164" s="21"/>
      <c r="I164" s="21"/>
      <c r="J164" s="21"/>
      <c r="K164" s="7"/>
      <c r="L164" s="22"/>
      <c r="M164" s="22"/>
      <c r="N164" s="22"/>
      <c r="O164" s="22"/>
    </row>
    <row r="165" spans="1:15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</row>
    <row r="166" spans="1:15" x14ac:dyDescent="0.25">
      <c r="A166" s="25"/>
      <c r="B166" s="62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</row>
    <row r="167" spans="1:15" ht="18.75" x14ac:dyDescent="0.3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</row>
    <row r="168" spans="1:15" x14ac:dyDescent="0.25">
      <c r="A168" s="12"/>
      <c r="B168" s="16"/>
      <c r="C168" s="13"/>
      <c r="D168" s="17"/>
      <c r="E168" s="17"/>
      <c r="F168" s="17"/>
      <c r="G168" s="14"/>
      <c r="H168" s="15"/>
      <c r="I168" s="15"/>
      <c r="J168" s="15"/>
      <c r="K168" s="15"/>
      <c r="L168" s="8"/>
      <c r="M168" s="8"/>
      <c r="N168" s="8"/>
      <c r="O168" s="8"/>
    </row>
    <row r="169" spans="1:15" x14ac:dyDescent="0.25">
      <c r="A169" s="29"/>
      <c r="B169" s="6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</row>
    <row r="170" spans="1:15" ht="18.75" x14ac:dyDescent="0.3">
      <c r="A170" s="182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</row>
    <row r="171" spans="1:15" x14ac:dyDescent="0.25">
      <c r="A171" s="33"/>
      <c r="B171" s="25"/>
      <c r="C171" s="27"/>
      <c r="D171" s="41"/>
      <c r="E171" s="41"/>
      <c r="F171" s="41"/>
      <c r="G171" s="42"/>
      <c r="H171" s="41"/>
      <c r="I171" s="41"/>
      <c r="J171" s="41"/>
      <c r="K171" s="43"/>
      <c r="L171" s="41"/>
      <c r="M171" s="41"/>
      <c r="N171" s="41"/>
      <c r="O171" s="41"/>
    </row>
    <row r="172" spans="1:15" ht="25.5" customHeight="1" x14ac:dyDescent="0.25">
      <c r="A172" s="33"/>
      <c r="B172" s="36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</row>
    <row r="173" spans="1:15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</row>
    <row r="174" spans="1:15" x14ac:dyDescent="0.25">
      <c r="A174" s="25"/>
      <c r="B174" s="25"/>
      <c r="C174" s="25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</row>
    <row r="175" spans="1:15" ht="26.25" customHeight="1" x14ac:dyDescent="0.25">
      <c r="A175" s="25"/>
      <c r="B175" s="36"/>
      <c r="C175" s="27"/>
      <c r="D175" s="41"/>
      <c r="E175" s="41"/>
      <c r="F175" s="41"/>
      <c r="G175" s="41"/>
      <c r="H175" s="25"/>
      <c r="I175" s="25"/>
      <c r="J175" s="25"/>
      <c r="K175" s="25"/>
      <c r="L175" s="41"/>
      <c r="M175" s="41"/>
      <c r="N175" s="41"/>
      <c r="O175" s="41"/>
    </row>
    <row r="176" spans="1:15" ht="19.5" customHeight="1" x14ac:dyDescent="0.25">
      <c r="A176" s="17"/>
      <c r="B176" s="17"/>
      <c r="C176" s="10"/>
      <c r="D176" s="17"/>
      <c r="E176" s="17"/>
      <c r="F176" s="17"/>
      <c r="G176" s="17"/>
      <c r="H176" s="7"/>
      <c r="I176" s="7"/>
      <c r="J176" s="7"/>
      <c r="K176" s="7"/>
      <c r="L176" s="20"/>
      <c r="M176" s="20"/>
      <c r="N176" s="20"/>
      <c r="O176" s="20"/>
    </row>
    <row r="177" spans="1:15" ht="18" customHeight="1" x14ac:dyDescent="0.25">
      <c r="A177" s="17"/>
      <c r="B177" s="17"/>
      <c r="C177" s="17"/>
      <c r="D177" s="18"/>
      <c r="E177" s="18"/>
      <c r="F177" s="18"/>
      <c r="G177" s="18"/>
      <c r="H177" s="7"/>
      <c r="I177" s="7"/>
      <c r="J177" s="7"/>
      <c r="K177" s="7"/>
      <c r="L177" s="20"/>
      <c r="M177" s="20"/>
      <c r="N177" s="20"/>
      <c r="O177" s="20"/>
    </row>
    <row r="178" spans="1:15" ht="30.75" customHeight="1" x14ac:dyDescent="0.25">
      <c r="A178" s="33"/>
      <c r="B178" s="36"/>
      <c r="C178" s="27"/>
      <c r="D178" s="41"/>
      <c r="E178" s="41"/>
      <c r="F178" s="41"/>
      <c r="G178" s="41"/>
      <c r="H178" s="28"/>
      <c r="I178" s="25"/>
      <c r="J178" s="25"/>
      <c r="K178" s="25"/>
      <c r="L178" s="25"/>
      <c r="M178" s="25"/>
      <c r="N178" s="25"/>
      <c r="O178" s="25"/>
    </row>
    <row r="179" spans="1:15" x14ac:dyDescent="0.25">
      <c r="A179" s="29"/>
      <c r="B179" s="62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</row>
    <row r="180" spans="1:15" ht="18.75" x14ac:dyDescent="0.3">
      <c r="A180" s="183"/>
      <c r="B180" s="184"/>
      <c r="C180" s="184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5"/>
    </row>
    <row r="181" spans="1:15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</row>
    <row r="182" spans="1:15" x14ac:dyDescent="0.25">
      <c r="A182" s="33"/>
      <c r="B182" s="25"/>
      <c r="C182" s="27"/>
      <c r="D182" s="41"/>
      <c r="E182" s="41"/>
      <c r="F182" s="41"/>
      <c r="G182" s="42"/>
      <c r="H182" s="41"/>
      <c r="I182" s="41"/>
      <c r="J182" s="41"/>
      <c r="K182" s="41"/>
      <c r="L182" s="41"/>
      <c r="M182" s="41"/>
      <c r="N182" s="41"/>
      <c r="O182" s="41"/>
    </row>
    <row r="183" spans="1:15" x14ac:dyDescent="0.25">
      <c r="A183" s="33"/>
      <c r="B183" s="6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x14ac:dyDescent="0.25">
      <c r="A184" s="29"/>
      <c r="B184" s="6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1:15" x14ac:dyDescent="0.25">
      <c r="A185" s="29"/>
      <c r="B185" s="6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</row>
    <row r="186" spans="1:15" ht="15.75" x14ac:dyDescent="0.25">
      <c r="A186" s="181"/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</row>
    <row r="187" spans="1:15" ht="18.75" x14ac:dyDescent="0.3">
      <c r="A187" s="182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</row>
    <row r="188" spans="1:15" x14ac:dyDescent="0.25">
      <c r="A188" s="9"/>
      <c r="B188" s="7"/>
      <c r="C188" s="7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 x14ac:dyDescent="0.25">
      <c r="A189" s="25"/>
      <c r="B189" s="26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</row>
    <row r="190" spans="1:15" x14ac:dyDescent="0.25">
      <c r="A190" s="17"/>
      <c r="B190" s="17"/>
      <c r="C190" s="17"/>
      <c r="D190" s="17"/>
      <c r="E190" s="17"/>
      <c r="F190" s="17"/>
      <c r="G190" s="17"/>
      <c r="H190" s="7"/>
      <c r="I190" s="7"/>
      <c r="J190" s="7"/>
      <c r="K190" s="7"/>
      <c r="L190" s="8"/>
      <c r="M190" s="8"/>
      <c r="N190" s="8"/>
      <c r="O190" s="8"/>
    </row>
    <row r="191" spans="1:15" ht="15.75" customHeight="1" x14ac:dyDescent="0.25">
      <c r="A191" s="17"/>
      <c r="B191" s="17"/>
      <c r="C191" s="10"/>
      <c r="D191" s="17"/>
      <c r="E191" s="17"/>
      <c r="F191" s="17"/>
      <c r="G191" s="17"/>
      <c r="H191" s="7"/>
      <c r="I191" s="7"/>
      <c r="J191" s="7"/>
      <c r="K191" s="7"/>
      <c r="L191" s="20"/>
      <c r="M191" s="20"/>
      <c r="N191" s="20"/>
      <c r="O191" s="20"/>
    </row>
    <row r="192" spans="1:15" x14ac:dyDescent="0.25">
      <c r="A192" s="25"/>
      <c r="B192" s="25"/>
      <c r="C192" s="27"/>
      <c r="D192" s="41"/>
      <c r="E192" s="41"/>
      <c r="F192" s="41"/>
      <c r="G192" s="42"/>
      <c r="H192" s="35"/>
      <c r="I192" s="35"/>
      <c r="J192" s="35"/>
      <c r="K192" s="43"/>
      <c r="L192" s="41"/>
      <c r="M192" s="41"/>
      <c r="N192" s="41"/>
      <c r="O192" s="41"/>
    </row>
    <row r="193" spans="1:15" x14ac:dyDescent="0.25">
      <c r="A193" s="25"/>
      <c r="B193" s="62"/>
      <c r="C193" s="64"/>
      <c r="D193" s="50"/>
      <c r="E193" s="50"/>
      <c r="F193" s="50"/>
      <c r="G193" s="51"/>
      <c r="H193" s="52"/>
      <c r="I193" s="52"/>
      <c r="J193" s="52"/>
      <c r="K193" s="53"/>
      <c r="L193" s="50"/>
      <c r="M193" s="50"/>
      <c r="N193" s="50"/>
      <c r="O193" s="50"/>
    </row>
    <row r="194" spans="1:15" ht="18.75" x14ac:dyDescent="0.3">
      <c r="A194" s="182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</row>
    <row r="195" spans="1:15" ht="29.25" customHeight="1" x14ac:dyDescent="0.25">
      <c r="A195" s="12"/>
      <c r="B195" s="16"/>
      <c r="C195" s="13"/>
      <c r="D195" s="17"/>
      <c r="E195" s="17"/>
      <c r="F195" s="17"/>
      <c r="G195" s="14"/>
      <c r="H195" s="15"/>
      <c r="I195" s="15"/>
      <c r="J195" s="15"/>
      <c r="K195" s="15"/>
      <c r="L195" s="8"/>
      <c r="M195" s="8"/>
      <c r="N195" s="8"/>
      <c r="O195" s="8"/>
    </row>
    <row r="196" spans="1:15" x14ac:dyDescent="0.25">
      <c r="A196" s="29"/>
      <c r="B196" s="6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</row>
    <row r="197" spans="1:15" ht="18.75" x14ac:dyDescent="0.3">
      <c r="A197" s="182"/>
      <c r="B197" s="182"/>
      <c r="C197" s="182"/>
      <c r="D197" s="191"/>
      <c r="E197" s="191"/>
      <c r="F197" s="191"/>
      <c r="G197" s="191"/>
      <c r="H197" s="191"/>
      <c r="I197" s="191"/>
      <c r="J197" s="191"/>
      <c r="K197" s="182"/>
      <c r="L197" s="191"/>
      <c r="M197" s="191"/>
      <c r="N197" s="191"/>
      <c r="O197" s="191"/>
    </row>
    <row r="198" spans="1:15" x14ac:dyDescent="0.25">
      <c r="A198" s="33"/>
      <c r="B198" s="33"/>
      <c r="C198" s="33"/>
      <c r="D198" s="34"/>
      <c r="E198" s="35"/>
      <c r="F198" s="35"/>
      <c r="G198" s="35"/>
      <c r="H198" s="33"/>
      <c r="I198" s="33"/>
      <c r="J198" s="33"/>
      <c r="K198" s="33"/>
      <c r="L198" s="33"/>
      <c r="M198" s="33"/>
      <c r="N198" s="33"/>
      <c r="O198" s="33"/>
    </row>
    <row r="199" spans="1:15" x14ac:dyDescent="0.25">
      <c r="A199" s="25"/>
      <c r="B199" s="36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</row>
    <row r="200" spans="1:15" x14ac:dyDescent="0.25">
      <c r="A200" s="33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</row>
    <row r="201" spans="1:15" x14ac:dyDescent="0.25">
      <c r="A201" s="33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</row>
    <row r="202" spans="1:15" ht="22.5" customHeight="1" x14ac:dyDescent="0.25">
      <c r="A202" s="17"/>
      <c r="B202" s="17"/>
      <c r="C202" s="10"/>
      <c r="D202" s="17"/>
      <c r="E202" s="17"/>
      <c r="F202" s="17"/>
      <c r="G202" s="17"/>
      <c r="H202" s="7"/>
      <c r="I202" s="7"/>
      <c r="J202" s="7"/>
      <c r="K202" s="7"/>
      <c r="L202" s="8"/>
      <c r="M202" s="8"/>
      <c r="N202" s="8"/>
      <c r="O202" s="8"/>
    </row>
    <row r="203" spans="1:15" ht="15.75" customHeight="1" x14ac:dyDescent="0.25">
      <c r="A203" s="17"/>
      <c r="B203" s="17"/>
      <c r="C203" s="17"/>
      <c r="D203" s="18"/>
      <c r="E203" s="18"/>
      <c r="F203" s="18"/>
      <c r="G203" s="18"/>
      <c r="H203" s="21"/>
      <c r="I203" s="21"/>
      <c r="J203" s="21"/>
      <c r="K203" s="7"/>
      <c r="L203" s="22"/>
      <c r="M203" s="22"/>
      <c r="N203" s="22"/>
      <c r="O203" s="22"/>
    </row>
    <row r="204" spans="1:15" ht="30" customHeight="1" x14ac:dyDescent="0.25">
      <c r="A204" s="33"/>
      <c r="B204" s="36"/>
      <c r="C204" s="27"/>
      <c r="D204" s="41"/>
      <c r="E204" s="41"/>
      <c r="F204" s="41"/>
      <c r="G204" s="41"/>
      <c r="H204" s="46"/>
      <c r="I204" s="41"/>
      <c r="J204" s="41"/>
      <c r="K204" s="44"/>
      <c r="L204" s="41"/>
      <c r="M204" s="41"/>
      <c r="N204" s="41"/>
      <c r="O204" s="41"/>
    </row>
    <row r="205" spans="1:15" x14ac:dyDescent="0.25">
      <c r="A205" s="25"/>
      <c r="B205" s="62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</row>
    <row r="206" spans="1:15" ht="18.75" x14ac:dyDescent="0.3">
      <c r="A206" s="183"/>
      <c r="B206" s="184"/>
      <c r="C206" s="184"/>
      <c r="D206" s="184"/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185"/>
    </row>
    <row r="207" spans="1:15" x14ac:dyDescent="0.25">
      <c r="A207" s="33"/>
      <c r="B207" s="25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1:15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1:15" x14ac:dyDescent="0.25">
      <c r="A209" s="25"/>
      <c r="B209" s="62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</row>
    <row r="210" spans="1:15" x14ac:dyDescent="0.25">
      <c r="A210" s="29"/>
      <c r="B210" s="6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</row>
    <row r="211" spans="1:15" ht="15.75" x14ac:dyDescent="0.25">
      <c r="A211" s="181"/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</row>
    <row r="212" spans="1:15" ht="18.75" x14ac:dyDescent="0.3">
      <c r="A212" s="182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</row>
    <row r="213" spans="1:15" x14ac:dyDescent="0.25">
      <c r="A213" s="9"/>
      <c r="B213" s="7"/>
      <c r="C213" s="7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1:15" x14ac:dyDescent="0.25">
      <c r="A214" s="25"/>
      <c r="B214" s="25"/>
      <c r="C214" s="27"/>
      <c r="D214" s="47"/>
      <c r="E214" s="47"/>
      <c r="F214" s="47"/>
      <c r="G214" s="48"/>
      <c r="H214" s="47"/>
      <c r="I214" s="47"/>
      <c r="J214" s="47"/>
      <c r="K214" s="49"/>
      <c r="L214" s="47"/>
      <c r="M214" s="47"/>
      <c r="N214" s="47"/>
      <c r="O214" s="47"/>
    </row>
    <row r="215" spans="1:15" x14ac:dyDescent="0.25">
      <c r="A215" s="25"/>
      <c r="B215" s="25"/>
      <c r="C215" s="27"/>
      <c r="D215" s="41"/>
      <c r="E215" s="41"/>
      <c r="F215" s="41"/>
      <c r="G215" s="41"/>
      <c r="H215" s="35"/>
      <c r="I215" s="35"/>
      <c r="J215" s="35"/>
      <c r="K215" s="25"/>
      <c r="L215" s="35"/>
      <c r="M215" s="41"/>
      <c r="N215" s="34"/>
      <c r="O215" s="35"/>
    </row>
    <row r="216" spans="1:15" x14ac:dyDescent="0.25">
      <c r="A216" s="17"/>
      <c r="B216" s="17"/>
      <c r="C216" s="17"/>
      <c r="D216" s="17"/>
      <c r="E216" s="17"/>
      <c r="F216" s="17"/>
      <c r="G216" s="17"/>
      <c r="H216" s="7"/>
      <c r="I216" s="7"/>
      <c r="J216" s="7"/>
      <c r="K216" s="7"/>
      <c r="L216" s="8"/>
      <c r="M216" s="8"/>
      <c r="N216" s="8"/>
      <c r="O216" s="8"/>
    </row>
    <row r="217" spans="1:15" x14ac:dyDescent="0.25">
      <c r="A217" s="17"/>
      <c r="B217" s="17"/>
      <c r="C217" s="17"/>
      <c r="D217" s="18"/>
      <c r="E217" s="18"/>
      <c r="F217" s="18"/>
      <c r="G217" s="18"/>
      <c r="H217" s="21"/>
      <c r="I217" s="21"/>
      <c r="J217" s="21"/>
      <c r="K217" s="7"/>
      <c r="L217" s="22"/>
      <c r="M217" s="22"/>
      <c r="N217" s="22"/>
      <c r="O217" s="22"/>
    </row>
    <row r="218" spans="1:15" x14ac:dyDescent="0.25">
      <c r="A218" s="17"/>
      <c r="B218" s="17"/>
      <c r="C218" s="10"/>
      <c r="D218" s="17"/>
      <c r="E218" s="17"/>
      <c r="F218" s="17"/>
      <c r="G218" s="17"/>
      <c r="H218" s="7"/>
      <c r="I218" s="7"/>
      <c r="J218" s="7"/>
      <c r="K218" s="7"/>
      <c r="L218" s="20"/>
      <c r="M218" s="20"/>
      <c r="N218" s="20"/>
      <c r="O218" s="20"/>
    </row>
    <row r="219" spans="1:15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</row>
    <row r="220" spans="1:15" x14ac:dyDescent="0.25">
      <c r="A220" s="25"/>
      <c r="B220" s="62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</row>
    <row r="221" spans="1:15" ht="18.75" x14ac:dyDescent="0.3">
      <c r="A221" s="182"/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</row>
    <row r="222" spans="1:15" x14ac:dyDescent="0.25">
      <c r="A222" s="12"/>
      <c r="B222" s="16"/>
      <c r="C222" s="13"/>
      <c r="D222" s="17"/>
      <c r="E222" s="17"/>
      <c r="F222" s="17"/>
      <c r="G222" s="14"/>
      <c r="H222" s="15"/>
      <c r="I222" s="15"/>
      <c r="J222" s="15"/>
      <c r="K222" s="15"/>
      <c r="L222" s="8"/>
      <c r="M222" s="8"/>
      <c r="N222" s="8"/>
      <c r="O222" s="8"/>
    </row>
    <row r="223" spans="1:15" x14ac:dyDescent="0.25">
      <c r="A223" s="29"/>
      <c r="B223" s="6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</row>
    <row r="224" spans="1:15" ht="18.75" x14ac:dyDescent="0.3">
      <c r="A224" s="182"/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</row>
    <row r="225" spans="1:15" x14ac:dyDescent="0.25">
      <c r="A225" s="33"/>
      <c r="B225" s="25"/>
      <c r="C225" s="37"/>
      <c r="D225" s="41"/>
      <c r="E225" s="41"/>
      <c r="F225" s="41"/>
      <c r="G225" s="41"/>
      <c r="H225" s="41"/>
      <c r="I225" s="41"/>
      <c r="J225" s="41"/>
      <c r="K225" s="25"/>
      <c r="L225" s="41"/>
      <c r="M225" s="41"/>
      <c r="N225" s="41"/>
      <c r="O225" s="41"/>
    </row>
    <row r="226" spans="1:15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</row>
    <row r="227" spans="1:15" x14ac:dyDescent="0.25">
      <c r="A227" s="25"/>
      <c r="B227" s="25"/>
      <c r="C227" s="25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</row>
    <row r="228" spans="1:15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</row>
    <row r="229" spans="1:15" ht="18" customHeight="1" x14ac:dyDescent="0.25">
      <c r="A229" s="17"/>
      <c r="B229" s="17"/>
      <c r="C229" s="10"/>
      <c r="D229" s="17"/>
      <c r="E229" s="17"/>
      <c r="F229" s="17"/>
      <c r="G229" s="17"/>
      <c r="H229" s="7"/>
      <c r="I229" s="7"/>
      <c r="J229" s="7"/>
      <c r="K229" s="7"/>
      <c r="L229" s="20"/>
      <c r="M229" s="20"/>
      <c r="N229" s="20"/>
      <c r="O229" s="20"/>
    </row>
    <row r="230" spans="1:15" ht="18.75" customHeight="1" x14ac:dyDescent="0.25">
      <c r="A230" s="17"/>
      <c r="B230" s="17"/>
      <c r="C230" s="17"/>
      <c r="D230" s="18"/>
      <c r="E230" s="18"/>
      <c r="F230" s="18"/>
      <c r="G230" s="18"/>
      <c r="H230" s="7"/>
      <c r="I230" s="7"/>
      <c r="J230" s="7"/>
      <c r="K230" s="7"/>
      <c r="L230" s="20"/>
      <c r="M230" s="20"/>
      <c r="N230" s="20"/>
      <c r="O230" s="20"/>
    </row>
    <row r="231" spans="1:15" ht="30" customHeight="1" x14ac:dyDescent="0.25">
      <c r="A231" s="33"/>
      <c r="B231" s="36"/>
      <c r="C231" s="27"/>
      <c r="D231" s="41"/>
      <c r="E231" s="41"/>
      <c r="F231" s="41"/>
      <c r="G231" s="41"/>
      <c r="H231" s="28"/>
      <c r="I231" s="25"/>
      <c r="J231" s="25"/>
      <c r="K231" s="25"/>
      <c r="L231" s="25"/>
      <c r="M231" s="25"/>
      <c r="N231" s="25"/>
      <c r="O231" s="25"/>
    </row>
    <row r="232" spans="1:15" x14ac:dyDescent="0.25">
      <c r="A232" s="29"/>
      <c r="B232" s="62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</row>
    <row r="233" spans="1:15" ht="18.75" x14ac:dyDescent="0.3">
      <c r="A233" s="183"/>
      <c r="B233" s="184"/>
      <c r="C233" s="184"/>
      <c r="D233" s="184"/>
      <c r="E233" s="184"/>
      <c r="F233" s="184"/>
      <c r="G233" s="184"/>
      <c r="H233" s="184"/>
      <c r="I233" s="184"/>
      <c r="J233" s="184"/>
      <c r="K233" s="184"/>
      <c r="L233" s="184"/>
      <c r="M233" s="184"/>
      <c r="N233" s="184"/>
      <c r="O233" s="185"/>
    </row>
    <row r="234" spans="1:15" x14ac:dyDescent="0.25">
      <c r="A234" s="25"/>
      <c r="B234" s="36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</row>
    <row r="235" spans="1:15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</row>
    <row r="236" spans="1:15" x14ac:dyDescent="0.25">
      <c r="A236" s="25"/>
      <c r="B236" s="62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</row>
    <row r="237" spans="1:15" x14ac:dyDescent="0.25">
      <c r="A237" s="29"/>
      <c r="B237" s="62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</row>
    <row r="238" spans="1:15" ht="15.75" x14ac:dyDescent="0.25">
      <c r="A238" s="181"/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</row>
    <row r="239" spans="1:15" x14ac:dyDescent="0.25">
      <c r="A239" s="192"/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</row>
    <row r="240" spans="1:15" x14ac:dyDescent="0.25">
      <c r="A240" s="9"/>
      <c r="B240" s="7"/>
      <c r="C240" s="7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1:15" x14ac:dyDescent="0.25">
      <c r="A241" s="25"/>
      <c r="B241" s="36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</row>
    <row r="242" spans="1:15" x14ac:dyDescent="0.25">
      <c r="A242" s="17"/>
      <c r="B242" s="17"/>
      <c r="C242" s="17"/>
      <c r="D242" s="17"/>
      <c r="E242" s="17"/>
      <c r="F242" s="17"/>
      <c r="G242" s="17"/>
      <c r="H242" s="7"/>
      <c r="I242" s="7"/>
      <c r="J242" s="7"/>
      <c r="K242" s="7"/>
      <c r="L242" s="8"/>
      <c r="M242" s="8"/>
      <c r="N242" s="8"/>
      <c r="O242" s="8"/>
    </row>
    <row r="243" spans="1:15" ht="22.5" customHeight="1" x14ac:dyDescent="0.25">
      <c r="A243" s="17"/>
      <c r="B243" s="17"/>
      <c r="C243" s="10"/>
      <c r="D243" s="17"/>
      <c r="E243" s="17"/>
      <c r="F243" s="17"/>
      <c r="G243" s="17"/>
      <c r="H243" s="7"/>
      <c r="I243" s="7"/>
      <c r="J243" s="7"/>
      <c r="K243" s="7"/>
      <c r="L243" s="20"/>
      <c r="M243" s="20"/>
      <c r="N243" s="20"/>
      <c r="O243" s="20"/>
    </row>
    <row r="244" spans="1:15" x14ac:dyDescent="0.25">
      <c r="A244" s="17"/>
      <c r="B244" s="17"/>
      <c r="C244" s="17"/>
      <c r="D244" s="18"/>
      <c r="E244" s="18"/>
      <c r="F244" s="18"/>
      <c r="G244" s="18"/>
      <c r="H244" s="21"/>
      <c r="I244" s="21"/>
      <c r="J244" s="21"/>
      <c r="K244" s="7"/>
      <c r="L244" s="22"/>
      <c r="M244" s="22"/>
      <c r="N244" s="22"/>
      <c r="O244" s="22"/>
    </row>
    <row r="245" spans="1:15" x14ac:dyDescent="0.25">
      <c r="A245" s="25"/>
      <c r="B245" s="25"/>
      <c r="C245" s="27"/>
      <c r="D245" s="41"/>
      <c r="E245" s="41"/>
      <c r="F245" s="41"/>
      <c r="G245" s="42"/>
      <c r="H245" s="35"/>
      <c r="I245" s="35"/>
      <c r="J245" s="35"/>
      <c r="K245" s="43"/>
      <c r="L245" s="41"/>
      <c r="M245" s="41"/>
      <c r="N245" s="41"/>
      <c r="O245" s="41"/>
    </row>
    <row r="246" spans="1:15" x14ac:dyDescent="0.25">
      <c r="A246" s="29"/>
      <c r="B246" s="62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</row>
    <row r="247" spans="1:15" ht="18.75" x14ac:dyDescent="0.3">
      <c r="A247" s="182"/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</row>
    <row r="248" spans="1:15" ht="33" customHeight="1" x14ac:dyDescent="0.25">
      <c r="A248" s="12"/>
      <c r="B248" s="16"/>
      <c r="C248" s="13"/>
      <c r="D248" s="17"/>
      <c r="E248" s="17"/>
      <c r="F248" s="17"/>
      <c r="G248" s="14"/>
      <c r="H248" s="15"/>
      <c r="I248" s="15"/>
      <c r="J248" s="15"/>
      <c r="K248" s="15"/>
      <c r="L248" s="8"/>
      <c r="M248" s="8"/>
      <c r="N248" s="8"/>
      <c r="O248" s="8"/>
    </row>
    <row r="249" spans="1:15" x14ac:dyDescent="0.25">
      <c r="A249" s="29"/>
      <c r="B249" s="6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</row>
    <row r="250" spans="1:15" ht="18.75" x14ac:dyDescent="0.3">
      <c r="A250" s="182"/>
      <c r="B250" s="182"/>
      <c r="C250" s="182"/>
      <c r="D250" s="191"/>
      <c r="E250" s="191"/>
      <c r="F250" s="191"/>
      <c r="G250" s="191"/>
      <c r="H250" s="191"/>
      <c r="I250" s="191"/>
      <c r="J250" s="191"/>
      <c r="K250" s="182"/>
      <c r="L250" s="191"/>
      <c r="M250" s="191"/>
      <c r="N250" s="191"/>
      <c r="O250" s="191"/>
    </row>
    <row r="251" spans="1:15" x14ac:dyDescent="0.25">
      <c r="A251" s="33"/>
      <c r="B251" s="25"/>
      <c r="C251" s="27"/>
      <c r="D251" s="41"/>
      <c r="E251" s="41"/>
      <c r="F251" s="41"/>
      <c r="G251" s="42"/>
      <c r="H251" s="41"/>
      <c r="I251" s="41"/>
      <c r="J251" s="41"/>
      <c r="K251" s="43"/>
      <c r="L251" s="41"/>
      <c r="M251" s="41"/>
      <c r="N251" s="41"/>
      <c r="O251" s="41"/>
    </row>
    <row r="252" spans="1:15" x14ac:dyDescent="0.25">
      <c r="A252" s="25"/>
      <c r="B252" s="36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</row>
    <row r="253" spans="1:15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</row>
    <row r="254" spans="1:15" x14ac:dyDescent="0.25">
      <c r="A254" s="25"/>
      <c r="B254" s="36"/>
      <c r="C254" s="27"/>
      <c r="D254" s="41"/>
      <c r="E254" s="41"/>
      <c r="F254" s="41"/>
      <c r="G254" s="41"/>
      <c r="H254" s="25"/>
      <c r="I254" s="25"/>
      <c r="J254" s="25"/>
      <c r="K254" s="25"/>
      <c r="L254" s="41"/>
      <c r="M254" s="41"/>
      <c r="N254" s="41"/>
      <c r="O254" s="41"/>
    </row>
    <row r="255" spans="1:15" ht="26.25" customHeight="1" x14ac:dyDescent="0.25">
      <c r="A255" s="17"/>
      <c r="B255" s="17"/>
      <c r="C255" s="10"/>
      <c r="D255" s="17"/>
      <c r="E255" s="17"/>
      <c r="F255" s="17"/>
      <c r="G255" s="17"/>
      <c r="H255" s="7"/>
      <c r="I255" s="7"/>
      <c r="J255" s="7"/>
      <c r="K255" s="7"/>
      <c r="L255" s="8"/>
      <c r="M255" s="8"/>
      <c r="N255" s="8"/>
      <c r="O255" s="8"/>
    </row>
    <row r="256" spans="1:15" ht="17.25" customHeight="1" x14ac:dyDescent="0.25">
      <c r="A256" s="17"/>
      <c r="B256" s="17"/>
      <c r="C256" s="17"/>
      <c r="D256" s="18"/>
      <c r="E256" s="18"/>
      <c r="F256" s="18"/>
      <c r="G256" s="18"/>
      <c r="H256" s="21"/>
      <c r="I256" s="21"/>
      <c r="J256" s="21"/>
      <c r="K256" s="7"/>
      <c r="L256" s="22"/>
      <c r="M256" s="22"/>
      <c r="N256" s="22"/>
      <c r="O256" s="22"/>
    </row>
    <row r="257" spans="1:15" ht="28.5" customHeight="1" x14ac:dyDescent="0.25">
      <c r="A257" s="33"/>
      <c r="B257" s="36"/>
      <c r="C257" s="27"/>
      <c r="D257" s="41"/>
      <c r="E257" s="41"/>
      <c r="F257" s="41"/>
      <c r="G257" s="41"/>
      <c r="H257" s="46"/>
      <c r="I257" s="41"/>
      <c r="J257" s="41"/>
      <c r="K257" s="44"/>
      <c r="L257" s="41"/>
      <c r="M257" s="41"/>
      <c r="N257" s="41"/>
      <c r="O257" s="41"/>
    </row>
    <row r="258" spans="1:15" x14ac:dyDescent="0.25">
      <c r="A258" s="29"/>
      <c r="B258" s="62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</row>
    <row r="259" spans="1:15" ht="18.75" x14ac:dyDescent="0.3">
      <c r="A259" s="183"/>
      <c r="B259" s="184"/>
      <c r="C259" s="184"/>
      <c r="D259" s="184"/>
      <c r="E259" s="184"/>
      <c r="F259" s="184"/>
      <c r="G259" s="184"/>
      <c r="H259" s="184"/>
      <c r="I259" s="184"/>
      <c r="J259" s="184"/>
      <c r="K259" s="184"/>
      <c r="L259" s="184"/>
      <c r="M259" s="184"/>
      <c r="N259" s="184"/>
      <c r="O259" s="185"/>
    </row>
    <row r="260" spans="1:15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</row>
    <row r="261" spans="1:15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</row>
    <row r="262" spans="1:15" x14ac:dyDescent="0.25">
      <c r="A262" s="29"/>
      <c r="B262" s="6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</row>
    <row r="263" spans="1:15" x14ac:dyDescent="0.25">
      <c r="A263" s="29"/>
      <c r="B263" s="6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</row>
    <row r="264" spans="1:15" x14ac:dyDescent="0.25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</row>
    <row r="266" spans="1:15" x14ac:dyDescent="0.25">
      <c r="A266" s="23"/>
    </row>
    <row r="267" spans="1:15" x14ac:dyDescent="0.25">
      <c r="A267" s="23"/>
      <c r="B267" s="196"/>
      <c r="C267" s="196"/>
      <c r="D267" s="196"/>
      <c r="E267" s="196"/>
      <c r="F267" s="196"/>
      <c r="G267" s="196"/>
      <c r="H267" s="196"/>
      <c r="I267" s="196"/>
      <c r="J267" s="196"/>
      <c r="K267" s="196"/>
      <c r="L267" s="196"/>
      <c r="M267" s="196"/>
      <c r="N267" s="196"/>
      <c r="O267" s="196"/>
    </row>
    <row r="268" spans="1:15" x14ac:dyDescent="0.25">
      <c r="A268" s="23"/>
      <c r="B268" s="197"/>
      <c r="C268" s="198"/>
      <c r="D268" s="203"/>
      <c r="E268" s="204"/>
      <c r="F268" s="205"/>
      <c r="G268" s="209"/>
      <c r="H268" s="212"/>
      <c r="I268" s="213"/>
      <c r="J268" s="213"/>
      <c r="K268" s="214"/>
      <c r="L268" s="212"/>
      <c r="M268" s="213"/>
      <c r="N268" s="213"/>
      <c r="O268" s="214"/>
    </row>
    <row r="269" spans="1:15" x14ac:dyDescent="0.25">
      <c r="B269" s="199"/>
      <c r="C269" s="200"/>
      <c r="D269" s="206"/>
      <c r="E269" s="207"/>
      <c r="F269" s="208"/>
      <c r="G269" s="210"/>
      <c r="H269" s="215"/>
      <c r="I269" s="216"/>
      <c r="J269" s="216"/>
      <c r="K269" s="217"/>
      <c r="L269" s="215"/>
      <c r="M269" s="216"/>
      <c r="N269" s="216"/>
      <c r="O269" s="217"/>
    </row>
    <row r="270" spans="1:15" x14ac:dyDescent="0.25">
      <c r="B270" s="201"/>
      <c r="C270" s="202"/>
      <c r="D270" s="60"/>
      <c r="E270" s="60"/>
      <c r="F270" s="60"/>
      <c r="G270" s="211"/>
      <c r="H270" s="60"/>
      <c r="I270" s="60"/>
      <c r="J270" s="60"/>
      <c r="K270" s="60"/>
      <c r="L270" s="60"/>
      <c r="M270" s="60"/>
      <c r="N270" s="60"/>
      <c r="O270" s="60"/>
    </row>
    <row r="271" spans="1:15" x14ac:dyDescent="0.25">
      <c r="B271" s="193"/>
      <c r="C271" s="193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</row>
    <row r="272" spans="1:15" x14ac:dyDescent="0.25">
      <c r="B272" s="194"/>
      <c r="C272" s="19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4" spans="2:15" x14ac:dyDescent="0.25"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</row>
    <row r="276" spans="2:15" x14ac:dyDescent="0.25">
      <c r="B276" s="2"/>
      <c r="C276" s="3"/>
      <c r="D276" s="3"/>
      <c r="E276" s="2"/>
      <c r="F276" s="2"/>
    </row>
    <row r="277" spans="2:15" x14ac:dyDescent="0.25">
      <c r="B277" s="59"/>
      <c r="C277" s="3"/>
      <c r="D277" s="6"/>
      <c r="E277" s="2"/>
      <c r="F277" s="2"/>
    </row>
    <row r="279" spans="2:15" x14ac:dyDescent="0.25">
      <c r="B279" s="141"/>
      <c r="C279" s="141"/>
      <c r="D279" s="141"/>
      <c r="E279" s="141"/>
      <c r="F279" s="141"/>
      <c r="G279" s="141"/>
      <c r="H279" s="141"/>
      <c r="I279" s="141"/>
      <c r="J279" s="141"/>
      <c r="K279" s="141"/>
      <c r="L279" s="141"/>
    </row>
  </sheetData>
  <mergeCells count="67">
    <mergeCell ref="B271:C271"/>
    <mergeCell ref="B272:C272"/>
    <mergeCell ref="B274:O274"/>
    <mergeCell ref="B279:L279"/>
    <mergeCell ref="A247:O247"/>
    <mergeCell ref="A250:O250"/>
    <mergeCell ref="A259:O259"/>
    <mergeCell ref="B267:O267"/>
    <mergeCell ref="B268:C270"/>
    <mergeCell ref="D268:F269"/>
    <mergeCell ref="G268:G270"/>
    <mergeCell ref="H268:K269"/>
    <mergeCell ref="L268:O269"/>
    <mergeCell ref="A239:O239"/>
    <mergeCell ref="A186:O186"/>
    <mergeCell ref="A187:O187"/>
    <mergeCell ref="A194:O194"/>
    <mergeCell ref="A197:O197"/>
    <mergeCell ref="A206:O206"/>
    <mergeCell ref="A211:O211"/>
    <mergeCell ref="A212:O212"/>
    <mergeCell ref="A221:O221"/>
    <mergeCell ref="A224:O224"/>
    <mergeCell ref="A233:O233"/>
    <mergeCell ref="A238:O238"/>
    <mergeCell ref="A180:O180"/>
    <mergeCell ref="A119:O119"/>
    <mergeCell ref="A128:O128"/>
    <mergeCell ref="A133:O133"/>
    <mergeCell ref="A134:O134"/>
    <mergeCell ref="A141:O141"/>
    <mergeCell ref="A144:O144"/>
    <mergeCell ref="A153:O153"/>
    <mergeCell ref="A158:O158"/>
    <mergeCell ref="A159:O159"/>
    <mergeCell ref="A167:O167"/>
    <mergeCell ref="A170:O170"/>
    <mergeCell ref="A41:O41"/>
    <mergeCell ref="A51:O51"/>
    <mergeCell ref="A116:O116"/>
    <mergeCell ref="A57:O57"/>
    <mergeCell ref="A66:O66"/>
    <mergeCell ref="A69:O69"/>
    <mergeCell ref="A78:O78"/>
    <mergeCell ref="A83:O83"/>
    <mergeCell ref="A84:O84"/>
    <mergeCell ref="A91:O91"/>
    <mergeCell ref="A94:O94"/>
    <mergeCell ref="A103:O103"/>
    <mergeCell ref="A108:O108"/>
    <mergeCell ref="A109:O109"/>
    <mergeCell ref="A56:O56"/>
    <mergeCell ref="A29:O29"/>
    <mergeCell ref="A30:O30"/>
    <mergeCell ref="A38:O38"/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7" workbookViewId="0">
      <selection activeCell="F28" sqref="F28"/>
    </sheetView>
  </sheetViews>
  <sheetFormatPr defaultRowHeight="15" x14ac:dyDescent="0.25"/>
  <cols>
    <col min="1" max="1" width="12.140625" customWidth="1"/>
    <col min="2" max="2" width="27" customWidth="1"/>
    <col min="3" max="3" width="11" customWidth="1"/>
    <col min="7" max="7" width="14.7109375" customWidth="1"/>
  </cols>
  <sheetData>
    <row r="1" spans="1:1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/>
      <c r="F1" s="179"/>
      <c r="G1" s="179" t="s">
        <v>4</v>
      </c>
      <c r="H1" s="180" t="s">
        <v>5</v>
      </c>
      <c r="I1" s="180"/>
      <c r="J1" s="180"/>
      <c r="K1" s="180"/>
      <c r="L1" s="180" t="s">
        <v>6</v>
      </c>
      <c r="M1" s="180"/>
      <c r="N1" s="180"/>
      <c r="O1" s="180"/>
    </row>
    <row r="2" spans="1:15" x14ac:dyDescent="0.25">
      <c r="A2" s="179"/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  <c r="M2" s="180"/>
      <c r="N2" s="180"/>
      <c r="O2" s="180"/>
    </row>
    <row r="3" spans="1:15" ht="30" x14ac:dyDescent="0.25">
      <c r="A3" s="179"/>
      <c r="B3" s="179"/>
      <c r="C3" s="179"/>
      <c r="D3" s="95" t="s">
        <v>7</v>
      </c>
      <c r="E3" s="95" t="s">
        <v>8</v>
      </c>
      <c r="F3" s="95" t="s">
        <v>9</v>
      </c>
      <c r="G3" s="179"/>
      <c r="H3" s="95" t="s">
        <v>10</v>
      </c>
      <c r="I3" s="95" t="s">
        <v>11</v>
      </c>
      <c r="J3" s="95" t="s">
        <v>12</v>
      </c>
      <c r="K3" s="95" t="s">
        <v>13</v>
      </c>
      <c r="L3" s="95" t="s">
        <v>14</v>
      </c>
      <c r="M3" s="95" t="s">
        <v>15</v>
      </c>
      <c r="N3" s="95" t="s">
        <v>16</v>
      </c>
      <c r="O3" s="95" t="s">
        <v>17</v>
      </c>
    </row>
    <row r="4" spans="1:15" x14ac:dyDescent="0.25">
      <c r="A4" s="65">
        <v>1</v>
      </c>
      <c r="B4" s="95">
        <v>2</v>
      </c>
      <c r="C4" s="9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5" ht="15.75" x14ac:dyDescent="0.25">
      <c r="A5" s="170" t="s">
        <v>18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5.75" x14ac:dyDescent="0.25">
      <c r="A6" s="171" t="s">
        <v>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ht="47.25" customHeight="1" x14ac:dyDescent="0.25">
      <c r="A7" s="66">
        <v>182</v>
      </c>
      <c r="B7" s="67" t="s">
        <v>113</v>
      </c>
      <c r="C7" s="66">
        <v>200</v>
      </c>
      <c r="D7" s="66">
        <v>3.09</v>
      </c>
      <c r="E7" s="66">
        <v>5.07</v>
      </c>
      <c r="F7" s="66">
        <v>32.090000000000003</v>
      </c>
      <c r="G7" s="66">
        <v>177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</row>
    <row r="8" spans="1:15" ht="34.5" customHeight="1" x14ac:dyDescent="0.25">
      <c r="A8" s="68"/>
      <c r="B8" s="68" t="s">
        <v>56</v>
      </c>
      <c r="C8" s="69" t="s">
        <v>91</v>
      </c>
      <c r="D8" s="68">
        <v>2.4</v>
      </c>
      <c r="E8" s="68">
        <v>0.86</v>
      </c>
      <c r="F8" s="68">
        <v>16.7</v>
      </c>
      <c r="G8" s="68">
        <v>85.7</v>
      </c>
      <c r="H8" s="70">
        <v>0.04</v>
      </c>
      <c r="I8" s="70">
        <v>0</v>
      </c>
      <c r="J8" s="70">
        <v>0</v>
      </c>
      <c r="K8" s="70">
        <v>0</v>
      </c>
      <c r="L8" s="71">
        <v>8</v>
      </c>
      <c r="M8" s="71">
        <v>26</v>
      </c>
      <c r="N8" s="71">
        <v>5.6</v>
      </c>
      <c r="O8" s="71">
        <v>0.36</v>
      </c>
    </row>
    <row r="9" spans="1:15" ht="15" customHeight="1" x14ac:dyDescent="0.25">
      <c r="A9" s="68">
        <v>14</v>
      </c>
      <c r="B9" s="68" t="s">
        <v>111</v>
      </c>
      <c r="C9" s="68">
        <v>10</v>
      </c>
      <c r="D9" s="72">
        <v>0.08</v>
      </c>
      <c r="E9" s="72">
        <v>7.25</v>
      </c>
      <c r="F9" s="72">
        <v>0.13</v>
      </c>
      <c r="G9" s="72">
        <v>66</v>
      </c>
      <c r="H9" s="70">
        <v>0</v>
      </c>
      <c r="I9" s="70">
        <v>0</v>
      </c>
      <c r="J9" s="70">
        <v>40</v>
      </c>
      <c r="K9" s="70">
        <v>0</v>
      </c>
      <c r="L9" s="71">
        <v>2.4</v>
      </c>
      <c r="M9" s="71">
        <v>3</v>
      </c>
      <c r="N9" s="71">
        <v>0</v>
      </c>
      <c r="O9" s="71">
        <v>0.02</v>
      </c>
    </row>
    <row r="10" spans="1:15" ht="15.75" x14ac:dyDescent="0.25">
      <c r="A10" s="66">
        <v>376</v>
      </c>
      <c r="B10" s="66" t="s">
        <v>97</v>
      </c>
      <c r="C10" s="73" t="s">
        <v>92</v>
      </c>
      <c r="D10" s="74">
        <v>0.2</v>
      </c>
      <c r="E10" s="74">
        <v>0</v>
      </c>
      <c r="F10" s="74">
        <v>14</v>
      </c>
      <c r="G10" s="74">
        <v>28</v>
      </c>
      <c r="H10" s="75">
        <v>0</v>
      </c>
      <c r="I10" s="66">
        <v>0</v>
      </c>
      <c r="J10" s="66">
        <v>0</v>
      </c>
      <c r="K10" s="66">
        <v>0</v>
      </c>
      <c r="L10" s="66">
        <v>6</v>
      </c>
      <c r="M10" s="66">
        <v>0</v>
      </c>
      <c r="N10" s="66">
        <v>0</v>
      </c>
      <c r="O10" s="66">
        <v>0.4</v>
      </c>
    </row>
    <row r="11" spans="1:15" ht="15.75" x14ac:dyDescent="0.25">
      <c r="A11" s="66"/>
      <c r="B11" s="77" t="s">
        <v>24</v>
      </c>
      <c r="C11" s="110">
        <v>450</v>
      </c>
      <c r="D11" s="79">
        <f t="shared" ref="D11:O11" si="0">SUM(D7:D10)</f>
        <v>5.7700000000000005</v>
      </c>
      <c r="E11" s="79">
        <f t="shared" si="0"/>
        <v>13.18</v>
      </c>
      <c r="F11" s="79">
        <f t="shared" si="0"/>
        <v>62.920000000000009</v>
      </c>
      <c r="G11" s="79">
        <f>SUM(G7:G10)</f>
        <v>356.7</v>
      </c>
      <c r="H11" s="94">
        <f t="shared" si="0"/>
        <v>0.04</v>
      </c>
      <c r="I11" s="94">
        <f t="shared" si="0"/>
        <v>0</v>
      </c>
      <c r="J11" s="94">
        <f t="shared" si="0"/>
        <v>40</v>
      </c>
      <c r="K11" s="94">
        <f t="shared" si="0"/>
        <v>0</v>
      </c>
      <c r="L11" s="94">
        <f t="shared" si="0"/>
        <v>16.399999999999999</v>
      </c>
      <c r="M11" s="94">
        <f t="shared" si="0"/>
        <v>29</v>
      </c>
      <c r="N11" s="94">
        <f t="shared" si="0"/>
        <v>5.6</v>
      </c>
      <c r="O11" s="94">
        <f t="shared" si="0"/>
        <v>0.78</v>
      </c>
    </row>
    <row r="12" spans="1:15" ht="15.75" x14ac:dyDescent="0.25">
      <c r="A12" s="171" t="s">
        <v>59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</row>
    <row r="13" spans="1:15" ht="19.5" customHeight="1" x14ac:dyDescent="0.25">
      <c r="A13" s="68">
        <v>389</v>
      </c>
      <c r="B13" s="80" t="s">
        <v>81</v>
      </c>
      <c r="C13" s="68">
        <v>200</v>
      </c>
      <c r="D13" s="68">
        <v>1</v>
      </c>
      <c r="E13" s="68">
        <v>0</v>
      </c>
      <c r="F13" s="68">
        <v>20.2</v>
      </c>
      <c r="G13" s="68">
        <v>84.8</v>
      </c>
      <c r="H13" s="68">
        <v>0</v>
      </c>
      <c r="I13" s="68">
        <v>6</v>
      </c>
      <c r="J13" s="68">
        <v>0</v>
      </c>
      <c r="K13" s="68">
        <v>0</v>
      </c>
      <c r="L13" s="81">
        <v>18.66</v>
      </c>
      <c r="M13" s="81">
        <v>13.33</v>
      </c>
      <c r="N13" s="81">
        <v>0</v>
      </c>
      <c r="O13" s="81">
        <v>3.73</v>
      </c>
    </row>
    <row r="14" spans="1:15" ht="15.75" x14ac:dyDescent="0.25">
      <c r="A14" s="66"/>
      <c r="B14" s="77" t="s">
        <v>24</v>
      </c>
      <c r="C14" s="110">
        <v>200</v>
      </c>
      <c r="D14" s="94">
        <f t="shared" ref="D14:O14" si="1">SUM(D13)</f>
        <v>1</v>
      </c>
      <c r="E14" s="94">
        <f t="shared" si="1"/>
        <v>0</v>
      </c>
      <c r="F14" s="94">
        <f t="shared" si="1"/>
        <v>20.2</v>
      </c>
      <c r="G14" s="94">
        <f t="shared" si="1"/>
        <v>84.8</v>
      </c>
      <c r="H14" s="94">
        <f t="shared" si="1"/>
        <v>0</v>
      </c>
      <c r="I14" s="94">
        <f t="shared" si="1"/>
        <v>6</v>
      </c>
      <c r="J14" s="94">
        <f t="shared" si="1"/>
        <v>0</v>
      </c>
      <c r="K14" s="94">
        <f t="shared" si="1"/>
        <v>0</v>
      </c>
      <c r="L14" s="94">
        <f t="shared" si="1"/>
        <v>18.66</v>
      </c>
      <c r="M14" s="94">
        <f t="shared" si="1"/>
        <v>13.33</v>
      </c>
      <c r="N14" s="94">
        <f t="shared" si="1"/>
        <v>0</v>
      </c>
      <c r="O14" s="94">
        <f t="shared" si="1"/>
        <v>3.73</v>
      </c>
    </row>
    <row r="15" spans="1:15" ht="15.75" x14ac:dyDescent="0.25">
      <c r="A15" s="171" t="s">
        <v>60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</row>
    <row r="16" spans="1:15" ht="15.75" x14ac:dyDescent="0.25">
      <c r="A16" s="66">
        <v>75</v>
      </c>
      <c r="B16" s="66" t="s">
        <v>151</v>
      </c>
      <c r="C16" s="73">
        <v>60</v>
      </c>
      <c r="D16" s="82">
        <v>1.05</v>
      </c>
      <c r="E16" s="82">
        <v>4.84</v>
      </c>
      <c r="F16" s="82">
        <v>6.05</v>
      </c>
      <c r="G16" s="82">
        <v>73.33</v>
      </c>
      <c r="H16" s="82">
        <v>0.03</v>
      </c>
      <c r="I16" s="82">
        <v>6.4</v>
      </c>
      <c r="J16" s="82">
        <v>0</v>
      </c>
      <c r="K16" s="66">
        <v>0</v>
      </c>
      <c r="L16" s="82">
        <v>20.100000000000001</v>
      </c>
      <c r="M16" s="82">
        <v>0</v>
      </c>
      <c r="N16" s="82">
        <v>0</v>
      </c>
      <c r="O16" s="82">
        <v>0.8</v>
      </c>
    </row>
    <row r="17" spans="1:15" ht="48" customHeight="1" x14ac:dyDescent="0.25">
      <c r="A17" s="66">
        <v>36</v>
      </c>
      <c r="B17" s="83" t="s">
        <v>147</v>
      </c>
      <c r="C17" s="66">
        <v>200</v>
      </c>
      <c r="D17" s="66">
        <v>12.96</v>
      </c>
      <c r="E17" s="66">
        <v>8.48</v>
      </c>
      <c r="F17" s="66">
        <v>10.96</v>
      </c>
      <c r="G17" s="66">
        <v>182.75</v>
      </c>
      <c r="H17" s="66">
        <v>0</v>
      </c>
      <c r="I17" s="66">
        <v>7.9</v>
      </c>
      <c r="J17" s="66">
        <v>1</v>
      </c>
      <c r="K17" s="66">
        <v>0</v>
      </c>
      <c r="L17" s="66">
        <v>32.700000000000003</v>
      </c>
      <c r="M17" s="66">
        <v>0</v>
      </c>
      <c r="N17" s="66">
        <v>38.369999999999997</v>
      </c>
      <c r="O17" s="66">
        <v>1.73</v>
      </c>
    </row>
    <row r="18" spans="1:15" ht="45.75" x14ac:dyDescent="0.25">
      <c r="A18" s="66">
        <v>53</v>
      </c>
      <c r="B18" s="83" t="s">
        <v>144</v>
      </c>
      <c r="C18" s="66">
        <v>80</v>
      </c>
      <c r="D18" s="66">
        <v>14.22</v>
      </c>
      <c r="E18" s="66">
        <v>14.24</v>
      </c>
      <c r="F18" s="66">
        <v>11.04</v>
      </c>
      <c r="G18" s="66">
        <v>218</v>
      </c>
      <c r="H18" s="66">
        <v>8.5000000000000006E-2</v>
      </c>
      <c r="I18" s="66">
        <v>0.94</v>
      </c>
      <c r="J18" s="66">
        <v>0</v>
      </c>
      <c r="K18" s="66">
        <v>0</v>
      </c>
      <c r="L18" s="66">
        <v>51.8</v>
      </c>
      <c r="M18" s="66">
        <v>162.4</v>
      </c>
      <c r="N18" s="66">
        <v>18.47</v>
      </c>
      <c r="O18" s="66">
        <v>0.47499999999999998</v>
      </c>
    </row>
    <row r="19" spans="1:15" ht="33.75" customHeight="1" x14ac:dyDescent="0.25">
      <c r="A19" s="66">
        <v>125</v>
      </c>
      <c r="B19" s="83" t="s">
        <v>119</v>
      </c>
      <c r="C19" s="66" t="s">
        <v>146</v>
      </c>
      <c r="D19" s="66">
        <v>3.1</v>
      </c>
      <c r="E19" s="66">
        <v>6.99</v>
      </c>
      <c r="F19" s="66">
        <v>20.84</v>
      </c>
      <c r="G19" s="66">
        <v>166.96</v>
      </c>
      <c r="H19" s="66">
        <v>0</v>
      </c>
      <c r="I19" s="66">
        <v>21.55</v>
      </c>
      <c r="J19" s="66">
        <v>0</v>
      </c>
      <c r="K19" s="66">
        <v>0</v>
      </c>
      <c r="L19" s="66">
        <v>27.33</v>
      </c>
      <c r="M19" s="66">
        <v>0</v>
      </c>
      <c r="N19" s="66">
        <v>31.16</v>
      </c>
      <c r="O19" s="66">
        <v>1.33</v>
      </c>
    </row>
    <row r="20" spans="1:15" ht="21" customHeight="1" x14ac:dyDescent="0.25">
      <c r="A20" s="68"/>
      <c r="B20" s="87" t="s">
        <v>107</v>
      </c>
      <c r="C20" s="69" t="s">
        <v>91</v>
      </c>
      <c r="D20" s="68">
        <v>2.4700000000000002</v>
      </c>
      <c r="E20" s="68">
        <v>0.87</v>
      </c>
      <c r="F20" s="68">
        <v>16.75</v>
      </c>
      <c r="G20" s="68">
        <v>85.77</v>
      </c>
      <c r="H20" s="70">
        <v>0.04</v>
      </c>
      <c r="I20" s="70">
        <v>0</v>
      </c>
      <c r="J20" s="70">
        <v>0</v>
      </c>
      <c r="K20" s="70">
        <v>0</v>
      </c>
      <c r="L20" s="71">
        <v>8</v>
      </c>
      <c r="M20" s="71">
        <v>26</v>
      </c>
      <c r="N20" s="71">
        <v>5.6</v>
      </c>
      <c r="O20" s="71">
        <v>0.36</v>
      </c>
    </row>
    <row r="21" spans="1:15" ht="18.75" customHeight="1" x14ac:dyDescent="0.25">
      <c r="A21" s="68"/>
      <c r="B21" s="68" t="s">
        <v>108</v>
      </c>
      <c r="C21" s="68">
        <v>30</v>
      </c>
      <c r="D21" s="72">
        <v>2.6</v>
      </c>
      <c r="E21" s="72">
        <v>1</v>
      </c>
      <c r="F21" s="72">
        <v>12.8</v>
      </c>
      <c r="G21" s="72">
        <v>77.7</v>
      </c>
      <c r="H21" s="70">
        <v>8.6999999999999993</v>
      </c>
      <c r="I21" s="70">
        <v>0.1</v>
      </c>
      <c r="J21" s="70">
        <v>0</v>
      </c>
      <c r="K21" s="70">
        <v>0.7</v>
      </c>
      <c r="L21" s="71">
        <v>2.2000000000000002</v>
      </c>
      <c r="M21" s="71">
        <v>3</v>
      </c>
      <c r="N21" s="71">
        <v>0</v>
      </c>
      <c r="O21" s="71">
        <v>4.7</v>
      </c>
    </row>
    <row r="22" spans="1:15" ht="30" customHeight="1" x14ac:dyDescent="0.25">
      <c r="A22" s="66">
        <v>354</v>
      </c>
      <c r="B22" s="83" t="s">
        <v>63</v>
      </c>
      <c r="C22" s="73" t="s">
        <v>115</v>
      </c>
      <c r="D22" s="82">
        <v>0.11</v>
      </c>
      <c r="E22" s="82">
        <v>0.12</v>
      </c>
      <c r="F22" s="82">
        <v>25.1</v>
      </c>
      <c r="G22" s="82">
        <v>119.2</v>
      </c>
      <c r="H22" s="75">
        <v>0</v>
      </c>
      <c r="I22" s="66">
        <v>1.83</v>
      </c>
      <c r="J22" s="66">
        <v>0</v>
      </c>
      <c r="K22" s="66">
        <v>0</v>
      </c>
      <c r="L22" s="66">
        <v>11.46</v>
      </c>
      <c r="M22" s="66">
        <v>0</v>
      </c>
      <c r="N22" s="66">
        <v>3.64</v>
      </c>
      <c r="O22" s="66">
        <v>0.56999999999999995</v>
      </c>
    </row>
    <row r="23" spans="1:15" ht="15.75" x14ac:dyDescent="0.25">
      <c r="A23" s="66"/>
      <c r="B23" s="77" t="s">
        <v>24</v>
      </c>
      <c r="C23" s="110">
        <v>761.1</v>
      </c>
      <c r="D23" s="79">
        <f t="shared" ref="D23:O23" si="2">SUM(D16:D22)</f>
        <v>36.510000000000005</v>
      </c>
      <c r="E23" s="79">
        <f t="shared" si="2"/>
        <v>36.54</v>
      </c>
      <c r="F23" s="79">
        <f t="shared" si="2"/>
        <v>103.53999999999999</v>
      </c>
      <c r="G23" s="79">
        <f>SUM(G16:G22)</f>
        <v>923.71</v>
      </c>
      <c r="H23" s="94">
        <f t="shared" si="2"/>
        <v>8.8549999999999986</v>
      </c>
      <c r="I23" s="94">
        <f t="shared" si="2"/>
        <v>38.72</v>
      </c>
      <c r="J23" s="94">
        <f t="shared" si="2"/>
        <v>1</v>
      </c>
      <c r="K23" s="94">
        <f t="shared" si="2"/>
        <v>0.7</v>
      </c>
      <c r="L23" s="94">
        <f t="shared" si="2"/>
        <v>153.59</v>
      </c>
      <c r="M23" s="94">
        <f t="shared" si="2"/>
        <v>191.4</v>
      </c>
      <c r="N23" s="94">
        <f t="shared" si="2"/>
        <v>97.24</v>
      </c>
      <c r="O23" s="94">
        <f t="shared" si="2"/>
        <v>9.9650000000000016</v>
      </c>
    </row>
    <row r="24" spans="1:15" ht="15.75" x14ac:dyDescent="0.25">
      <c r="A24" s="173" t="s">
        <v>64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5"/>
    </row>
    <row r="25" spans="1:15" ht="18.75" x14ac:dyDescent="0.3">
      <c r="A25" s="66">
        <v>65</v>
      </c>
      <c r="B25" s="66" t="s">
        <v>150</v>
      </c>
      <c r="C25" s="66" t="s">
        <v>93</v>
      </c>
      <c r="D25" s="66">
        <v>4.5</v>
      </c>
      <c r="E25" s="66">
        <v>7.08</v>
      </c>
      <c r="F25" s="66">
        <v>44.94</v>
      </c>
      <c r="G25" s="66">
        <v>250.26</v>
      </c>
      <c r="H25" s="134">
        <v>0.13</v>
      </c>
      <c r="I25" s="134">
        <v>0.18</v>
      </c>
      <c r="J25" s="134">
        <v>0</v>
      </c>
      <c r="K25" s="134">
        <v>0</v>
      </c>
      <c r="L25" s="134">
        <v>50.64</v>
      </c>
      <c r="M25" s="134">
        <v>19.2</v>
      </c>
      <c r="N25" s="134">
        <v>71.099999999999994</v>
      </c>
      <c r="O25" s="134">
        <v>1.1000000000000001</v>
      </c>
    </row>
    <row r="26" spans="1:15" ht="30.75" x14ac:dyDescent="0.25">
      <c r="A26" s="66">
        <v>379</v>
      </c>
      <c r="B26" s="83" t="s">
        <v>106</v>
      </c>
      <c r="C26" s="73">
        <v>200</v>
      </c>
      <c r="D26" s="82">
        <v>3.17</v>
      </c>
      <c r="E26" s="82">
        <v>2.68</v>
      </c>
      <c r="F26" s="82">
        <v>15.9</v>
      </c>
      <c r="G26" s="85">
        <v>100.6</v>
      </c>
      <c r="H26" s="82">
        <v>0</v>
      </c>
      <c r="I26" s="82">
        <v>1.3</v>
      </c>
      <c r="J26" s="82">
        <v>0</v>
      </c>
      <c r="K26" s="82">
        <v>0</v>
      </c>
      <c r="L26" s="82">
        <v>125.78</v>
      </c>
      <c r="M26" s="82">
        <v>0</v>
      </c>
      <c r="N26" s="82">
        <v>14</v>
      </c>
      <c r="O26" s="82">
        <v>0.13</v>
      </c>
    </row>
    <row r="27" spans="1:15" ht="15.75" x14ac:dyDescent="0.25">
      <c r="A27" s="66"/>
      <c r="B27" s="77" t="s">
        <v>24</v>
      </c>
      <c r="C27" s="110">
        <v>270</v>
      </c>
      <c r="D27" s="79">
        <f t="shared" ref="D27:O27" si="3">SUM(D25:D26)</f>
        <v>7.67</v>
      </c>
      <c r="E27" s="79">
        <f t="shared" si="3"/>
        <v>9.76</v>
      </c>
      <c r="F27" s="79">
        <f t="shared" si="3"/>
        <v>60.839999999999996</v>
      </c>
      <c r="G27" s="79">
        <f t="shared" si="3"/>
        <v>350.86</v>
      </c>
      <c r="H27" s="79">
        <f t="shared" si="3"/>
        <v>0.13</v>
      </c>
      <c r="I27" s="79">
        <f t="shared" si="3"/>
        <v>1.48</v>
      </c>
      <c r="J27" s="79">
        <f t="shared" si="3"/>
        <v>0</v>
      </c>
      <c r="K27" s="79">
        <f t="shared" si="3"/>
        <v>0</v>
      </c>
      <c r="L27" s="79">
        <f t="shared" si="3"/>
        <v>176.42000000000002</v>
      </c>
      <c r="M27" s="79">
        <f t="shared" si="3"/>
        <v>19.2</v>
      </c>
      <c r="N27" s="79">
        <f t="shared" si="3"/>
        <v>85.1</v>
      </c>
      <c r="O27" s="79">
        <f t="shared" si="3"/>
        <v>1.23</v>
      </c>
    </row>
    <row r="28" spans="1:15" ht="15.75" x14ac:dyDescent="0.25">
      <c r="A28" s="66"/>
      <c r="B28" s="77" t="s">
        <v>27</v>
      </c>
      <c r="C28" s="129">
        <f>C11+C14+C23+C27</f>
        <v>1681.1</v>
      </c>
      <c r="D28" s="94">
        <f t="shared" ref="D28:O28" si="4">D11+D14+D23+D27</f>
        <v>50.95000000000001</v>
      </c>
      <c r="E28" s="94">
        <f t="shared" si="4"/>
        <v>59.48</v>
      </c>
      <c r="F28" s="94">
        <f t="shared" si="4"/>
        <v>247.5</v>
      </c>
      <c r="G28" s="94">
        <f t="shared" si="4"/>
        <v>1716.0700000000002</v>
      </c>
      <c r="H28" s="94">
        <f t="shared" si="4"/>
        <v>9.0249999999999986</v>
      </c>
      <c r="I28" s="94">
        <f t="shared" si="4"/>
        <v>46.199999999999996</v>
      </c>
      <c r="J28" s="94">
        <f t="shared" si="4"/>
        <v>41</v>
      </c>
      <c r="K28" s="94">
        <f t="shared" si="4"/>
        <v>0.7</v>
      </c>
      <c r="L28" s="94">
        <f t="shared" si="4"/>
        <v>365.07000000000005</v>
      </c>
      <c r="M28" s="94">
        <f t="shared" si="4"/>
        <v>252.93</v>
      </c>
      <c r="N28" s="94">
        <f t="shared" si="4"/>
        <v>187.94</v>
      </c>
      <c r="O28" s="94">
        <f t="shared" si="4"/>
        <v>15.705000000000002</v>
      </c>
    </row>
    <row r="29" spans="1:15" x14ac:dyDescent="0.25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12"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7" workbookViewId="0">
      <selection activeCell="G29" sqref="G29"/>
    </sheetView>
  </sheetViews>
  <sheetFormatPr defaultRowHeight="15" x14ac:dyDescent="0.25"/>
  <cols>
    <col min="1" max="1" width="12.140625" customWidth="1"/>
    <col min="2" max="2" width="24.28515625" customWidth="1"/>
    <col min="3" max="3" width="11.28515625" customWidth="1"/>
    <col min="7" max="7" width="14.7109375" customWidth="1"/>
  </cols>
  <sheetData>
    <row r="1" spans="1:1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/>
      <c r="F1" s="179"/>
      <c r="G1" s="179" t="s">
        <v>4</v>
      </c>
      <c r="H1" s="180" t="s">
        <v>5</v>
      </c>
      <c r="I1" s="180"/>
      <c r="J1" s="180"/>
      <c r="K1" s="180"/>
      <c r="L1" s="180" t="s">
        <v>6</v>
      </c>
      <c r="M1" s="180"/>
      <c r="N1" s="180"/>
      <c r="O1" s="180"/>
    </row>
    <row r="2" spans="1:15" x14ac:dyDescent="0.25">
      <c r="A2" s="179"/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  <c r="M2" s="180"/>
      <c r="N2" s="180"/>
      <c r="O2" s="180"/>
    </row>
    <row r="3" spans="1:15" ht="30" x14ac:dyDescent="0.25">
      <c r="A3" s="179"/>
      <c r="B3" s="179"/>
      <c r="C3" s="179"/>
      <c r="D3" s="95" t="s">
        <v>7</v>
      </c>
      <c r="E3" s="95" t="s">
        <v>8</v>
      </c>
      <c r="F3" s="95" t="s">
        <v>9</v>
      </c>
      <c r="G3" s="179"/>
      <c r="H3" s="95" t="s">
        <v>10</v>
      </c>
      <c r="I3" s="95" t="s">
        <v>11</v>
      </c>
      <c r="J3" s="95" t="s">
        <v>12</v>
      </c>
      <c r="K3" s="95" t="s">
        <v>13</v>
      </c>
      <c r="L3" s="95" t="s">
        <v>14</v>
      </c>
      <c r="M3" s="95" t="s">
        <v>15</v>
      </c>
      <c r="N3" s="95" t="s">
        <v>16</v>
      </c>
      <c r="O3" s="95" t="s">
        <v>17</v>
      </c>
    </row>
    <row r="4" spans="1:15" x14ac:dyDescent="0.25">
      <c r="A4" s="65">
        <v>1</v>
      </c>
      <c r="B4" s="95">
        <v>2</v>
      </c>
      <c r="C4" s="9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5" ht="15.75" x14ac:dyDescent="0.25">
      <c r="A5" s="170" t="s">
        <v>26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5.75" x14ac:dyDescent="0.25">
      <c r="A6" s="142" t="s">
        <v>19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5" x14ac:dyDescent="0.25">
      <c r="A7" s="86">
        <v>1</v>
      </c>
      <c r="B7" s="70">
        <v>2</v>
      </c>
      <c r="C7" s="70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</row>
    <row r="8" spans="1:15" ht="60.75" customHeight="1" x14ac:dyDescent="0.25">
      <c r="A8" s="66">
        <v>59</v>
      </c>
      <c r="B8" s="83" t="s">
        <v>133</v>
      </c>
      <c r="C8" s="66">
        <v>200</v>
      </c>
      <c r="D8" s="66">
        <v>6.11</v>
      </c>
      <c r="E8" s="66">
        <v>10.72</v>
      </c>
      <c r="F8" s="66">
        <v>32.380000000000003</v>
      </c>
      <c r="G8" s="66">
        <v>251</v>
      </c>
      <c r="H8" s="66">
        <v>0</v>
      </c>
      <c r="I8" s="66">
        <v>1.17</v>
      </c>
      <c r="J8" s="66">
        <v>0</v>
      </c>
      <c r="K8" s="66">
        <v>0</v>
      </c>
      <c r="L8" s="66">
        <v>133.77000000000001</v>
      </c>
      <c r="M8" s="66">
        <v>20.3</v>
      </c>
      <c r="N8" s="66">
        <v>0</v>
      </c>
      <c r="O8" s="66">
        <v>0.47</v>
      </c>
    </row>
    <row r="9" spans="1:15" ht="22.5" customHeight="1" x14ac:dyDescent="0.25">
      <c r="A9" s="68"/>
      <c r="B9" s="87" t="s">
        <v>107</v>
      </c>
      <c r="C9" s="69" t="s">
        <v>91</v>
      </c>
      <c r="D9" s="68">
        <v>2.4700000000000002</v>
      </c>
      <c r="E9" s="68">
        <v>0.87</v>
      </c>
      <c r="F9" s="68">
        <v>16.75</v>
      </c>
      <c r="G9" s="68">
        <v>85.77</v>
      </c>
      <c r="H9" s="70">
        <v>0.04</v>
      </c>
      <c r="I9" s="70">
        <v>0</v>
      </c>
      <c r="J9" s="70">
        <v>0</v>
      </c>
      <c r="K9" s="70">
        <v>0</v>
      </c>
      <c r="L9" s="71">
        <v>8</v>
      </c>
      <c r="M9" s="71">
        <v>26</v>
      </c>
      <c r="N9" s="71">
        <v>5.6</v>
      </c>
      <c r="O9" s="71">
        <v>0.36</v>
      </c>
    </row>
    <row r="10" spans="1:15" ht="21.75" customHeight="1" x14ac:dyDescent="0.25">
      <c r="A10" s="68">
        <v>14</v>
      </c>
      <c r="B10" s="68" t="s">
        <v>111</v>
      </c>
      <c r="C10" s="68">
        <v>10</v>
      </c>
      <c r="D10" s="72">
        <v>0.08</v>
      </c>
      <c r="E10" s="72">
        <v>7.25</v>
      </c>
      <c r="F10" s="72">
        <v>0.13</v>
      </c>
      <c r="G10" s="72">
        <v>66</v>
      </c>
      <c r="H10" s="70">
        <v>0</v>
      </c>
      <c r="I10" s="70">
        <v>0</v>
      </c>
      <c r="J10" s="70">
        <v>40</v>
      </c>
      <c r="K10" s="70">
        <v>0</v>
      </c>
      <c r="L10" s="71">
        <v>2.4</v>
      </c>
      <c r="M10" s="71">
        <v>3</v>
      </c>
      <c r="N10" s="71">
        <v>0</v>
      </c>
      <c r="O10" s="71">
        <v>0.02</v>
      </c>
    </row>
    <row r="11" spans="1:15" ht="15.75" x14ac:dyDescent="0.25">
      <c r="A11" s="90">
        <v>376</v>
      </c>
      <c r="B11" s="90" t="s">
        <v>97</v>
      </c>
      <c r="C11" s="66" t="s">
        <v>92</v>
      </c>
      <c r="D11" s="74">
        <v>0.2</v>
      </c>
      <c r="E11" s="74">
        <v>0</v>
      </c>
      <c r="F11" s="74">
        <v>14</v>
      </c>
      <c r="G11" s="74">
        <v>28</v>
      </c>
      <c r="H11" s="66">
        <v>0</v>
      </c>
      <c r="I11" s="66">
        <v>0</v>
      </c>
      <c r="J11" s="66">
        <v>0</v>
      </c>
      <c r="K11" s="66">
        <v>0</v>
      </c>
      <c r="L11" s="66">
        <v>6</v>
      </c>
      <c r="M11" s="66">
        <v>0</v>
      </c>
      <c r="N11" s="66">
        <v>0</v>
      </c>
      <c r="O11" s="66">
        <v>0.4</v>
      </c>
    </row>
    <row r="12" spans="1:15" ht="15.75" x14ac:dyDescent="0.25">
      <c r="A12" s="66"/>
      <c r="B12" s="77" t="s">
        <v>24</v>
      </c>
      <c r="C12" s="110">
        <v>450</v>
      </c>
      <c r="D12" s="79">
        <f t="shared" ref="D12:O12" si="0">SUM(D8:D11)</f>
        <v>8.86</v>
      </c>
      <c r="E12" s="79">
        <f t="shared" si="0"/>
        <v>18.84</v>
      </c>
      <c r="F12" s="79">
        <f t="shared" si="0"/>
        <v>63.260000000000005</v>
      </c>
      <c r="G12" s="79">
        <f t="shared" si="0"/>
        <v>430.77</v>
      </c>
      <c r="H12" s="79">
        <f t="shared" si="0"/>
        <v>0.04</v>
      </c>
      <c r="I12" s="79">
        <f t="shared" si="0"/>
        <v>1.17</v>
      </c>
      <c r="J12" s="79">
        <f t="shared" si="0"/>
        <v>40</v>
      </c>
      <c r="K12" s="94">
        <f t="shared" si="0"/>
        <v>0</v>
      </c>
      <c r="L12" s="79">
        <f t="shared" si="0"/>
        <v>150.17000000000002</v>
      </c>
      <c r="M12" s="79">
        <f t="shared" si="0"/>
        <v>49.3</v>
      </c>
      <c r="N12" s="79">
        <f t="shared" si="0"/>
        <v>5.6</v>
      </c>
      <c r="O12" s="79">
        <f t="shared" si="0"/>
        <v>1.25</v>
      </c>
    </row>
    <row r="13" spans="1:15" ht="15.75" x14ac:dyDescent="0.25">
      <c r="A13" s="171" t="s">
        <v>59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</row>
    <row r="14" spans="1:15" x14ac:dyDescent="0.25">
      <c r="A14" s="68">
        <v>389</v>
      </c>
      <c r="B14" s="80" t="s">
        <v>81</v>
      </c>
      <c r="C14" s="68">
        <v>200</v>
      </c>
      <c r="D14" s="68">
        <v>1</v>
      </c>
      <c r="E14" s="68">
        <v>0</v>
      </c>
      <c r="F14" s="68">
        <v>20.2</v>
      </c>
      <c r="G14" s="68">
        <v>84.8</v>
      </c>
      <c r="H14" s="68">
        <v>0</v>
      </c>
      <c r="I14" s="68">
        <v>6</v>
      </c>
      <c r="J14" s="68">
        <v>0</v>
      </c>
      <c r="K14" s="68">
        <v>0</v>
      </c>
      <c r="L14" s="81">
        <v>18.66</v>
      </c>
      <c r="M14" s="81">
        <v>13.33</v>
      </c>
      <c r="N14" s="81">
        <v>0</v>
      </c>
      <c r="O14" s="81">
        <v>3.73</v>
      </c>
    </row>
    <row r="15" spans="1:15" ht="15.75" x14ac:dyDescent="0.25">
      <c r="A15" s="66"/>
      <c r="B15" s="77" t="s">
        <v>24</v>
      </c>
      <c r="C15" s="110">
        <v>200</v>
      </c>
      <c r="D15" s="94">
        <f t="shared" ref="D15:O15" si="1">SUM(D14)</f>
        <v>1</v>
      </c>
      <c r="E15" s="94">
        <f t="shared" si="1"/>
        <v>0</v>
      </c>
      <c r="F15" s="94">
        <f t="shared" si="1"/>
        <v>20.2</v>
      </c>
      <c r="G15" s="94">
        <f t="shared" si="1"/>
        <v>84.8</v>
      </c>
      <c r="H15" s="94">
        <f t="shared" si="1"/>
        <v>0</v>
      </c>
      <c r="I15" s="94">
        <f t="shared" si="1"/>
        <v>6</v>
      </c>
      <c r="J15" s="94">
        <f t="shared" si="1"/>
        <v>0</v>
      </c>
      <c r="K15" s="94">
        <f t="shared" si="1"/>
        <v>0</v>
      </c>
      <c r="L15" s="94">
        <f t="shared" si="1"/>
        <v>18.66</v>
      </c>
      <c r="M15" s="94">
        <f t="shared" si="1"/>
        <v>13.33</v>
      </c>
      <c r="N15" s="94">
        <f t="shared" si="1"/>
        <v>0</v>
      </c>
      <c r="O15" s="94">
        <f t="shared" si="1"/>
        <v>3.73</v>
      </c>
    </row>
    <row r="16" spans="1:15" ht="15.75" x14ac:dyDescent="0.25">
      <c r="A16" s="171" t="s">
        <v>60</v>
      </c>
      <c r="B16" s="171"/>
      <c r="C16" s="171"/>
      <c r="D16" s="172"/>
      <c r="E16" s="172"/>
      <c r="F16" s="172"/>
      <c r="G16" s="172"/>
      <c r="H16" s="172"/>
      <c r="I16" s="172"/>
      <c r="J16" s="172"/>
      <c r="K16" s="171"/>
      <c r="L16" s="172"/>
      <c r="M16" s="172"/>
      <c r="N16" s="172"/>
      <c r="O16" s="172"/>
    </row>
    <row r="17" spans="1:15" ht="15.75" x14ac:dyDescent="0.25">
      <c r="A17" s="66">
        <v>231</v>
      </c>
      <c r="B17" s="66" t="s">
        <v>109</v>
      </c>
      <c r="C17" s="66">
        <v>60</v>
      </c>
      <c r="D17" s="82">
        <v>1.74</v>
      </c>
      <c r="E17" s="82">
        <v>2.1</v>
      </c>
      <c r="F17" s="82">
        <v>7.8079999999999998</v>
      </c>
      <c r="G17" s="82">
        <v>55.13</v>
      </c>
      <c r="H17" s="66">
        <v>0</v>
      </c>
      <c r="I17" s="66">
        <v>8.58</v>
      </c>
      <c r="J17" s="66">
        <v>0</v>
      </c>
      <c r="K17" s="66">
        <v>0</v>
      </c>
      <c r="L17" s="66">
        <v>27.73</v>
      </c>
      <c r="M17" s="66">
        <v>0</v>
      </c>
      <c r="N17" s="66">
        <v>10.33</v>
      </c>
      <c r="O17" s="66">
        <v>0</v>
      </c>
    </row>
    <row r="18" spans="1:15" ht="37.5" customHeight="1" x14ac:dyDescent="0.25">
      <c r="A18" s="66">
        <v>84</v>
      </c>
      <c r="B18" s="83" t="s">
        <v>62</v>
      </c>
      <c r="C18" s="66">
        <v>200</v>
      </c>
      <c r="D18" s="66">
        <v>6.53</v>
      </c>
      <c r="E18" s="66">
        <v>8.18</v>
      </c>
      <c r="F18" s="66">
        <v>11.84</v>
      </c>
      <c r="G18" s="66">
        <v>117</v>
      </c>
      <c r="H18" s="66">
        <v>0</v>
      </c>
      <c r="I18" s="66">
        <v>7.25</v>
      </c>
      <c r="J18" s="66">
        <v>0</v>
      </c>
      <c r="K18" s="66">
        <v>0</v>
      </c>
      <c r="L18" s="66">
        <v>39.549999999999997</v>
      </c>
      <c r="M18" s="66">
        <v>0</v>
      </c>
      <c r="N18" s="66">
        <v>21.21</v>
      </c>
      <c r="O18" s="66">
        <v>1.3</v>
      </c>
    </row>
    <row r="19" spans="1:15" ht="60.75" x14ac:dyDescent="0.25">
      <c r="A19" s="66" t="s">
        <v>125</v>
      </c>
      <c r="B19" s="83" t="s">
        <v>96</v>
      </c>
      <c r="C19" s="66" t="s">
        <v>118</v>
      </c>
      <c r="D19" s="66">
        <v>13.69</v>
      </c>
      <c r="E19" s="66">
        <v>20.73</v>
      </c>
      <c r="F19" s="66">
        <v>13.62</v>
      </c>
      <c r="G19" s="66">
        <v>296.89999999999998</v>
      </c>
      <c r="H19" s="66">
        <v>34.520000000000003</v>
      </c>
      <c r="I19" s="66">
        <v>0</v>
      </c>
      <c r="J19" s="66">
        <v>44.63</v>
      </c>
      <c r="K19" s="66">
        <v>2.2400000000000002</v>
      </c>
      <c r="L19" s="66">
        <v>0</v>
      </c>
      <c r="M19" s="66">
        <v>0.28000000000000003</v>
      </c>
      <c r="N19" s="66">
        <v>0</v>
      </c>
      <c r="O19" s="66">
        <v>0</v>
      </c>
    </row>
    <row r="20" spans="1:15" ht="30.75" x14ac:dyDescent="0.25">
      <c r="A20" s="66">
        <v>302</v>
      </c>
      <c r="B20" s="83" t="s">
        <v>134</v>
      </c>
      <c r="C20" s="66">
        <v>150</v>
      </c>
      <c r="D20" s="66">
        <v>4.83</v>
      </c>
      <c r="E20" s="66">
        <v>5.84</v>
      </c>
      <c r="F20" s="66">
        <v>33.5</v>
      </c>
      <c r="G20" s="66">
        <v>215.84</v>
      </c>
      <c r="H20" s="66">
        <v>0.126</v>
      </c>
      <c r="I20" s="66">
        <v>0</v>
      </c>
      <c r="J20" s="66">
        <v>0</v>
      </c>
      <c r="K20" s="66">
        <v>0</v>
      </c>
      <c r="L20" s="66">
        <v>9.93</v>
      </c>
      <c r="M20" s="66">
        <v>39.17</v>
      </c>
      <c r="N20" s="66">
        <v>12.52</v>
      </c>
      <c r="O20" s="66">
        <v>0.64</v>
      </c>
    </row>
    <row r="21" spans="1:15" ht="19.5" customHeight="1" x14ac:dyDescent="0.25">
      <c r="A21" s="68"/>
      <c r="B21" s="87" t="s">
        <v>107</v>
      </c>
      <c r="C21" s="69" t="s">
        <v>91</v>
      </c>
      <c r="D21" s="68">
        <v>2.4700000000000002</v>
      </c>
      <c r="E21" s="68">
        <v>0.87</v>
      </c>
      <c r="F21" s="68">
        <v>16.75</v>
      </c>
      <c r="G21" s="68">
        <v>85.77</v>
      </c>
      <c r="H21" s="70">
        <v>0.04</v>
      </c>
      <c r="I21" s="70">
        <v>0</v>
      </c>
      <c r="J21" s="70">
        <v>0</v>
      </c>
      <c r="K21" s="70">
        <v>0</v>
      </c>
      <c r="L21" s="71">
        <v>8</v>
      </c>
      <c r="M21" s="71">
        <v>26</v>
      </c>
      <c r="N21" s="71">
        <v>5.6</v>
      </c>
      <c r="O21" s="71">
        <v>0.36</v>
      </c>
    </row>
    <row r="22" spans="1:15" ht="16.5" customHeight="1" x14ac:dyDescent="0.25">
      <c r="A22" s="68"/>
      <c r="B22" s="68" t="s">
        <v>108</v>
      </c>
      <c r="C22" s="68">
        <v>30</v>
      </c>
      <c r="D22" s="72">
        <v>2.6</v>
      </c>
      <c r="E22" s="72">
        <v>1</v>
      </c>
      <c r="F22" s="72">
        <v>12.8</v>
      </c>
      <c r="G22" s="72">
        <v>77.7</v>
      </c>
      <c r="H22" s="70">
        <v>8.6999999999999993</v>
      </c>
      <c r="I22" s="70">
        <v>0.1</v>
      </c>
      <c r="J22" s="70">
        <v>0</v>
      </c>
      <c r="K22" s="70">
        <v>0.7</v>
      </c>
      <c r="L22" s="71">
        <v>2.2000000000000002</v>
      </c>
      <c r="M22" s="71">
        <v>3</v>
      </c>
      <c r="N22" s="71">
        <v>0</v>
      </c>
      <c r="O22" s="71">
        <v>4.7</v>
      </c>
    </row>
    <row r="23" spans="1:15" ht="44.25" customHeight="1" x14ac:dyDescent="0.25">
      <c r="A23" s="66">
        <v>349</v>
      </c>
      <c r="B23" s="83" t="s">
        <v>110</v>
      </c>
      <c r="C23" s="73" t="s">
        <v>115</v>
      </c>
      <c r="D23" s="82">
        <v>0.66</v>
      </c>
      <c r="E23" s="82">
        <v>0.09</v>
      </c>
      <c r="F23" s="82">
        <v>32.01</v>
      </c>
      <c r="G23" s="82">
        <v>132.80000000000001</v>
      </c>
      <c r="H23" s="91">
        <v>0</v>
      </c>
      <c r="I23" s="82">
        <v>0.73</v>
      </c>
      <c r="J23" s="82">
        <v>0</v>
      </c>
      <c r="K23" s="92">
        <v>0</v>
      </c>
      <c r="L23" s="82">
        <v>32.479999999999997</v>
      </c>
      <c r="M23" s="82">
        <v>0</v>
      </c>
      <c r="N23" s="82">
        <v>17.46</v>
      </c>
      <c r="O23" s="82">
        <v>0.7</v>
      </c>
    </row>
    <row r="24" spans="1:15" ht="15.75" x14ac:dyDescent="0.25">
      <c r="A24" s="66"/>
      <c r="B24" s="77" t="s">
        <v>24</v>
      </c>
      <c r="C24" s="110">
        <v>810</v>
      </c>
      <c r="D24" s="79">
        <f t="shared" ref="D24:O24" si="2">SUM(D17:D23)</f>
        <v>32.519999999999996</v>
      </c>
      <c r="E24" s="79">
        <f t="shared" si="2"/>
        <v>38.809999999999995</v>
      </c>
      <c r="F24" s="79">
        <f t="shared" si="2"/>
        <v>128.328</v>
      </c>
      <c r="G24" s="79">
        <f t="shared" si="2"/>
        <v>981.1400000000001</v>
      </c>
      <c r="H24" s="79">
        <f t="shared" si="2"/>
        <v>43.385999999999996</v>
      </c>
      <c r="I24" s="79">
        <f t="shared" si="2"/>
        <v>16.66</v>
      </c>
      <c r="J24" s="79">
        <f t="shared" si="2"/>
        <v>44.63</v>
      </c>
      <c r="K24" s="94">
        <f t="shared" si="2"/>
        <v>2.9400000000000004</v>
      </c>
      <c r="L24" s="79">
        <f t="shared" si="2"/>
        <v>119.89000000000001</v>
      </c>
      <c r="M24" s="79">
        <f t="shared" si="2"/>
        <v>68.45</v>
      </c>
      <c r="N24" s="79">
        <f t="shared" si="2"/>
        <v>67.12</v>
      </c>
      <c r="O24" s="79">
        <f t="shared" si="2"/>
        <v>7.7</v>
      </c>
    </row>
    <row r="25" spans="1:15" ht="15.75" x14ac:dyDescent="0.25">
      <c r="A25" s="176" t="s">
        <v>64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8"/>
    </row>
    <row r="26" spans="1:15" ht="15.75" x14ac:dyDescent="0.25">
      <c r="A26" s="66"/>
      <c r="B26" s="66" t="s">
        <v>65</v>
      </c>
      <c r="C26" s="66">
        <v>60</v>
      </c>
      <c r="D26" s="66">
        <v>4.5</v>
      </c>
      <c r="E26" s="66">
        <v>7.08</v>
      </c>
      <c r="F26" s="66">
        <v>44.94</v>
      </c>
      <c r="G26" s="66">
        <v>250.26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</row>
    <row r="27" spans="1:15" ht="15.75" x14ac:dyDescent="0.25">
      <c r="A27" s="66">
        <v>382</v>
      </c>
      <c r="B27" s="66" t="s">
        <v>103</v>
      </c>
      <c r="C27" s="73">
        <v>200</v>
      </c>
      <c r="D27" s="82">
        <v>4.08</v>
      </c>
      <c r="E27" s="82">
        <v>3.54</v>
      </c>
      <c r="F27" s="82">
        <v>17.579999999999998</v>
      </c>
      <c r="G27" s="85">
        <v>118.6</v>
      </c>
      <c r="H27" s="82">
        <v>0</v>
      </c>
      <c r="I27" s="82">
        <v>1.59</v>
      </c>
      <c r="J27" s="82">
        <v>0</v>
      </c>
      <c r="K27" s="92">
        <v>0</v>
      </c>
      <c r="L27" s="82">
        <v>152.22</v>
      </c>
      <c r="M27" s="82">
        <v>0</v>
      </c>
      <c r="N27" s="82">
        <v>21.34</v>
      </c>
      <c r="O27" s="82">
        <v>0.48</v>
      </c>
    </row>
    <row r="28" spans="1:15" ht="15.75" x14ac:dyDescent="0.25">
      <c r="A28" s="66"/>
      <c r="B28" s="77" t="s">
        <v>24</v>
      </c>
      <c r="C28" s="110">
        <v>260</v>
      </c>
      <c r="D28" s="94">
        <f t="shared" ref="D28:O28" si="3">SUM(D26:D27)</f>
        <v>8.58</v>
      </c>
      <c r="E28" s="94">
        <f t="shared" si="3"/>
        <v>10.620000000000001</v>
      </c>
      <c r="F28" s="94">
        <f t="shared" si="3"/>
        <v>62.519999999999996</v>
      </c>
      <c r="G28" s="94">
        <f t="shared" si="3"/>
        <v>368.86</v>
      </c>
      <c r="H28" s="94">
        <f t="shared" si="3"/>
        <v>0</v>
      </c>
      <c r="I28" s="94">
        <f t="shared" si="3"/>
        <v>1.59</v>
      </c>
      <c r="J28" s="94">
        <f t="shared" si="3"/>
        <v>0</v>
      </c>
      <c r="K28" s="94">
        <f t="shared" si="3"/>
        <v>0</v>
      </c>
      <c r="L28" s="94">
        <f t="shared" si="3"/>
        <v>152.22</v>
      </c>
      <c r="M28" s="94">
        <f t="shared" si="3"/>
        <v>0</v>
      </c>
      <c r="N28" s="94">
        <f t="shared" si="3"/>
        <v>21.34</v>
      </c>
      <c r="O28" s="94">
        <f t="shared" si="3"/>
        <v>0.48</v>
      </c>
    </row>
    <row r="29" spans="1:15" ht="15.75" x14ac:dyDescent="0.25">
      <c r="A29" s="66"/>
      <c r="B29" s="77" t="s">
        <v>27</v>
      </c>
      <c r="C29" s="129">
        <f t="shared" ref="C29:O29" si="4">C28+C24+C15+C12</f>
        <v>1720</v>
      </c>
      <c r="D29" s="94">
        <f t="shared" si="4"/>
        <v>50.959999999999994</v>
      </c>
      <c r="E29" s="94">
        <f t="shared" si="4"/>
        <v>68.27</v>
      </c>
      <c r="F29" s="94">
        <f t="shared" si="4"/>
        <v>274.30799999999999</v>
      </c>
      <c r="G29" s="94">
        <f t="shared" si="4"/>
        <v>1865.57</v>
      </c>
      <c r="H29" s="94">
        <f t="shared" si="4"/>
        <v>43.425999999999995</v>
      </c>
      <c r="I29" s="94">
        <f t="shared" si="4"/>
        <v>25.42</v>
      </c>
      <c r="J29" s="94">
        <f t="shared" si="4"/>
        <v>84.63</v>
      </c>
      <c r="K29" s="94">
        <f t="shared" si="4"/>
        <v>2.9400000000000004</v>
      </c>
      <c r="L29" s="94">
        <f t="shared" si="4"/>
        <v>440.94000000000005</v>
      </c>
      <c r="M29" s="94">
        <f t="shared" si="4"/>
        <v>131.07999999999998</v>
      </c>
      <c r="N29" s="94">
        <f t="shared" si="4"/>
        <v>94.06</v>
      </c>
      <c r="O29" s="94">
        <f t="shared" si="4"/>
        <v>13.16</v>
      </c>
    </row>
  </sheetData>
  <mergeCells count="12">
    <mergeCell ref="L1:O2"/>
    <mergeCell ref="A1:A3"/>
    <mergeCell ref="B1:B3"/>
    <mergeCell ref="C1:C3"/>
    <mergeCell ref="D1:F2"/>
    <mergeCell ref="G1:G3"/>
    <mergeCell ref="H1:K2"/>
    <mergeCell ref="A5:O5"/>
    <mergeCell ref="A6:O6"/>
    <mergeCell ref="A13:O13"/>
    <mergeCell ref="A16:O16"/>
    <mergeCell ref="A25:O2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0" workbookViewId="0">
      <selection activeCell="G29" sqref="G29"/>
    </sheetView>
  </sheetViews>
  <sheetFormatPr defaultRowHeight="15" x14ac:dyDescent="0.25"/>
  <cols>
    <col min="1" max="1" width="12.140625" customWidth="1"/>
    <col min="2" max="2" width="24.28515625" customWidth="1"/>
    <col min="3" max="3" width="11.28515625" customWidth="1"/>
    <col min="7" max="7" width="14.7109375" customWidth="1"/>
  </cols>
  <sheetData>
    <row r="1" spans="1:1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/>
      <c r="F1" s="179"/>
      <c r="G1" s="179" t="s">
        <v>4</v>
      </c>
      <c r="H1" s="180" t="s">
        <v>5</v>
      </c>
      <c r="I1" s="180"/>
      <c r="J1" s="180"/>
      <c r="K1" s="180"/>
      <c r="L1" s="180" t="s">
        <v>6</v>
      </c>
      <c r="M1" s="180"/>
      <c r="N1" s="180"/>
      <c r="O1" s="180"/>
    </row>
    <row r="2" spans="1:15" x14ac:dyDescent="0.25">
      <c r="A2" s="179"/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  <c r="M2" s="180"/>
      <c r="N2" s="180"/>
      <c r="O2" s="180"/>
    </row>
    <row r="3" spans="1:15" ht="30" x14ac:dyDescent="0.25">
      <c r="A3" s="179"/>
      <c r="B3" s="179"/>
      <c r="C3" s="179"/>
      <c r="D3" s="95" t="s">
        <v>7</v>
      </c>
      <c r="E3" s="95" t="s">
        <v>8</v>
      </c>
      <c r="F3" s="95" t="s">
        <v>9</v>
      </c>
      <c r="G3" s="179"/>
      <c r="H3" s="95" t="s">
        <v>10</v>
      </c>
      <c r="I3" s="95" t="s">
        <v>11</v>
      </c>
      <c r="J3" s="95" t="s">
        <v>12</v>
      </c>
      <c r="K3" s="95" t="s">
        <v>13</v>
      </c>
      <c r="L3" s="95" t="s">
        <v>14</v>
      </c>
      <c r="M3" s="95" t="s">
        <v>15</v>
      </c>
      <c r="N3" s="95" t="s">
        <v>16</v>
      </c>
      <c r="O3" s="95" t="s">
        <v>17</v>
      </c>
    </row>
    <row r="4" spans="1:15" x14ac:dyDescent="0.25">
      <c r="A4" s="65">
        <v>1</v>
      </c>
      <c r="B4" s="95">
        <v>2</v>
      </c>
      <c r="C4" s="9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5" ht="15.75" x14ac:dyDescent="0.25">
      <c r="A5" s="170" t="s">
        <v>30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5.75" x14ac:dyDescent="0.25">
      <c r="A6" s="171" t="s">
        <v>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x14ac:dyDescent="0.25">
      <c r="A7" s="86">
        <v>1</v>
      </c>
      <c r="B7" s="70">
        <v>2</v>
      </c>
      <c r="C7" s="70"/>
      <c r="D7" s="96"/>
      <c r="E7" s="96"/>
      <c r="F7" s="96"/>
      <c r="G7" s="96"/>
      <c r="H7" s="96"/>
      <c r="I7" s="96"/>
      <c r="J7" s="96"/>
      <c r="K7" s="86"/>
      <c r="L7" s="96"/>
      <c r="M7" s="96"/>
      <c r="N7" s="96"/>
      <c r="O7" s="96"/>
    </row>
    <row r="8" spans="1:15" ht="45.75" x14ac:dyDescent="0.25">
      <c r="A8" s="66">
        <v>54</v>
      </c>
      <c r="B8" s="83" t="s">
        <v>140</v>
      </c>
      <c r="C8" s="66">
        <v>200</v>
      </c>
      <c r="D8" s="66">
        <v>5.43</v>
      </c>
      <c r="E8" s="66">
        <v>5.23</v>
      </c>
      <c r="F8" s="66">
        <v>33.380000000000003</v>
      </c>
      <c r="G8" s="66">
        <v>193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</row>
    <row r="9" spans="1:15" ht="30" x14ac:dyDescent="0.25">
      <c r="A9" s="66"/>
      <c r="B9" s="68" t="s">
        <v>56</v>
      </c>
      <c r="C9" s="68">
        <v>40</v>
      </c>
      <c r="D9" s="68">
        <v>2.4</v>
      </c>
      <c r="E9" s="68">
        <v>0.86</v>
      </c>
      <c r="F9" s="68">
        <v>16.7</v>
      </c>
      <c r="G9" s="68">
        <v>85.7</v>
      </c>
      <c r="H9" s="70">
        <v>0.04</v>
      </c>
      <c r="I9" s="70">
        <v>0</v>
      </c>
      <c r="J9" s="70">
        <v>0</v>
      </c>
      <c r="K9" s="70">
        <v>0</v>
      </c>
      <c r="L9" s="71">
        <v>8</v>
      </c>
      <c r="M9" s="71">
        <v>26</v>
      </c>
      <c r="N9" s="71">
        <v>5.6</v>
      </c>
      <c r="O9" s="71">
        <v>0.36</v>
      </c>
    </row>
    <row r="10" spans="1:15" ht="20.25" customHeight="1" x14ac:dyDescent="0.25">
      <c r="A10" s="68">
        <v>14</v>
      </c>
      <c r="B10" s="68" t="s">
        <v>111</v>
      </c>
      <c r="C10" s="68">
        <v>10</v>
      </c>
      <c r="D10" s="68">
        <v>0.08</v>
      </c>
      <c r="E10" s="68">
        <v>7.25</v>
      </c>
      <c r="F10" s="68">
        <v>0.13</v>
      </c>
      <c r="G10" s="68">
        <v>66</v>
      </c>
      <c r="H10" s="70">
        <v>0</v>
      </c>
      <c r="I10" s="70">
        <v>0</v>
      </c>
      <c r="J10" s="70">
        <v>40</v>
      </c>
      <c r="K10" s="70">
        <v>0</v>
      </c>
      <c r="L10" s="71">
        <v>2.4</v>
      </c>
      <c r="M10" s="71">
        <v>3</v>
      </c>
      <c r="N10" s="71">
        <v>0</v>
      </c>
      <c r="O10" s="71">
        <v>0.02</v>
      </c>
    </row>
    <row r="11" spans="1:15" ht="30.75" x14ac:dyDescent="0.25">
      <c r="A11" s="66">
        <v>379</v>
      </c>
      <c r="B11" s="83" t="s">
        <v>106</v>
      </c>
      <c r="C11" s="73">
        <v>200</v>
      </c>
      <c r="D11" s="82">
        <v>3.17</v>
      </c>
      <c r="E11" s="82">
        <v>2.68</v>
      </c>
      <c r="F11" s="82">
        <v>15.9</v>
      </c>
      <c r="G11" s="85">
        <v>100.6</v>
      </c>
      <c r="H11" s="82">
        <v>0</v>
      </c>
      <c r="I11" s="82">
        <v>1.3</v>
      </c>
      <c r="J11" s="82">
        <v>0</v>
      </c>
      <c r="K11" s="82"/>
      <c r="L11" s="82">
        <v>125.78</v>
      </c>
      <c r="M11" s="82">
        <v>0</v>
      </c>
      <c r="N11" s="82">
        <v>14</v>
      </c>
      <c r="O11" s="82">
        <v>0.13</v>
      </c>
    </row>
    <row r="12" spans="1:15" ht="15.75" x14ac:dyDescent="0.25">
      <c r="A12" s="66"/>
      <c r="B12" s="77" t="s">
        <v>24</v>
      </c>
      <c r="C12" s="135">
        <f t="shared" ref="C12:O12" si="0">SUM(C8:C11)</f>
        <v>450</v>
      </c>
      <c r="D12" s="94">
        <f t="shared" si="0"/>
        <v>11.08</v>
      </c>
      <c r="E12" s="94">
        <f t="shared" si="0"/>
        <v>16.02</v>
      </c>
      <c r="F12" s="94">
        <f t="shared" si="0"/>
        <v>66.11</v>
      </c>
      <c r="G12" s="94">
        <f t="shared" si="0"/>
        <v>445.29999999999995</v>
      </c>
      <c r="H12" s="94">
        <f t="shared" si="0"/>
        <v>0.04</v>
      </c>
      <c r="I12" s="94">
        <f t="shared" si="0"/>
        <v>1.3</v>
      </c>
      <c r="J12" s="94">
        <f t="shared" si="0"/>
        <v>40</v>
      </c>
      <c r="K12" s="94">
        <f t="shared" si="0"/>
        <v>0</v>
      </c>
      <c r="L12" s="94">
        <f t="shared" si="0"/>
        <v>136.18</v>
      </c>
      <c r="M12" s="94">
        <f t="shared" si="0"/>
        <v>29</v>
      </c>
      <c r="N12" s="94">
        <f t="shared" si="0"/>
        <v>19.600000000000001</v>
      </c>
      <c r="O12" s="94">
        <f t="shared" si="0"/>
        <v>0.51</v>
      </c>
    </row>
    <row r="13" spans="1:15" ht="15.75" x14ac:dyDescent="0.25">
      <c r="A13" s="171" t="s">
        <v>59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</row>
    <row r="14" spans="1:15" ht="29.25" customHeight="1" x14ac:dyDescent="0.25">
      <c r="A14" s="68">
        <v>338</v>
      </c>
      <c r="B14" s="80" t="s">
        <v>94</v>
      </c>
      <c r="C14" s="69" t="s">
        <v>154</v>
      </c>
      <c r="D14" s="68">
        <v>3</v>
      </c>
      <c r="E14" s="68">
        <v>1</v>
      </c>
      <c r="F14" s="68">
        <v>42</v>
      </c>
      <c r="G14" s="68">
        <v>192</v>
      </c>
      <c r="H14" s="70">
        <v>0.08</v>
      </c>
      <c r="I14" s="70">
        <v>20</v>
      </c>
      <c r="J14" s="70">
        <v>0</v>
      </c>
      <c r="K14" s="70">
        <v>0</v>
      </c>
      <c r="L14" s="71">
        <v>16</v>
      </c>
      <c r="M14" s="71">
        <v>84</v>
      </c>
      <c r="N14" s="71">
        <v>1.2</v>
      </c>
      <c r="O14" s="71">
        <v>20</v>
      </c>
    </row>
    <row r="15" spans="1:15" ht="15.75" x14ac:dyDescent="0.25">
      <c r="A15" s="66"/>
      <c r="B15" s="77" t="s">
        <v>24</v>
      </c>
      <c r="C15" s="135">
        <v>200</v>
      </c>
      <c r="D15" s="94">
        <f t="shared" ref="D15:O15" si="1">SUM(D14)</f>
        <v>3</v>
      </c>
      <c r="E15" s="94">
        <f t="shared" si="1"/>
        <v>1</v>
      </c>
      <c r="F15" s="94">
        <f t="shared" si="1"/>
        <v>42</v>
      </c>
      <c r="G15" s="94">
        <f t="shared" si="1"/>
        <v>192</v>
      </c>
      <c r="H15" s="94">
        <f t="shared" si="1"/>
        <v>0.08</v>
      </c>
      <c r="I15" s="94">
        <f t="shared" si="1"/>
        <v>20</v>
      </c>
      <c r="J15" s="94">
        <f t="shared" si="1"/>
        <v>0</v>
      </c>
      <c r="K15" s="94">
        <f t="shared" si="1"/>
        <v>0</v>
      </c>
      <c r="L15" s="94">
        <f t="shared" si="1"/>
        <v>16</v>
      </c>
      <c r="M15" s="94">
        <f t="shared" si="1"/>
        <v>84</v>
      </c>
      <c r="N15" s="94">
        <f t="shared" si="1"/>
        <v>1.2</v>
      </c>
      <c r="O15" s="94">
        <f t="shared" si="1"/>
        <v>20</v>
      </c>
    </row>
    <row r="16" spans="1:15" ht="15.75" x14ac:dyDescent="0.25">
      <c r="A16" s="171" t="s">
        <v>60</v>
      </c>
      <c r="B16" s="171"/>
      <c r="C16" s="171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1:15" ht="15.75" x14ac:dyDescent="0.25">
      <c r="A17" s="66">
        <v>231</v>
      </c>
      <c r="B17" s="66" t="s">
        <v>109</v>
      </c>
      <c r="C17" s="66">
        <v>60</v>
      </c>
      <c r="D17" s="82">
        <v>1.74</v>
      </c>
      <c r="E17" s="82">
        <v>2.1</v>
      </c>
      <c r="F17" s="82">
        <v>7.8079999999999998</v>
      </c>
      <c r="G17" s="82">
        <v>55.13</v>
      </c>
      <c r="H17" s="66">
        <v>0</v>
      </c>
      <c r="I17" s="66">
        <v>8.58</v>
      </c>
      <c r="J17" s="66">
        <v>0</v>
      </c>
      <c r="K17" s="66">
        <v>0</v>
      </c>
      <c r="L17" s="66">
        <v>27.73</v>
      </c>
      <c r="M17" s="66">
        <v>0</v>
      </c>
      <c r="N17" s="66">
        <v>10.33</v>
      </c>
      <c r="O17" s="66">
        <v>0</v>
      </c>
    </row>
    <row r="18" spans="1:15" ht="45.75" x14ac:dyDescent="0.25">
      <c r="A18" s="66">
        <v>103</v>
      </c>
      <c r="B18" s="83" t="s">
        <v>68</v>
      </c>
      <c r="C18" s="66">
        <v>200</v>
      </c>
      <c r="D18" s="90">
        <v>6.13</v>
      </c>
      <c r="E18" s="90">
        <v>6.86</v>
      </c>
      <c r="F18" s="90">
        <v>13.71</v>
      </c>
      <c r="G18" s="90">
        <v>141.13999999999999</v>
      </c>
      <c r="H18" s="90">
        <v>0</v>
      </c>
      <c r="I18" s="90">
        <v>6.85</v>
      </c>
      <c r="J18" s="90">
        <v>0</v>
      </c>
      <c r="K18" s="66">
        <v>0</v>
      </c>
      <c r="L18" s="90">
        <v>33.380000000000003</v>
      </c>
      <c r="M18" s="90">
        <v>0</v>
      </c>
      <c r="N18" s="90">
        <v>21.96</v>
      </c>
      <c r="O18" s="90">
        <v>0.88</v>
      </c>
    </row>
    <row r="19" spans="1:15" ht="45.75" x14ac:dyDescent="0.25">
      <c r="A19" s="66">
        <v>290</v>
      </c>
      <c r="B19" s="83" t="s">
        <v>74</v>
      </c>
      <c r="C19" s="66">
        <v>80</v>
      </c>
      <c r="D19" s="66">
        <v>10.83</v>
      </c>
      <c r="E19" s="66">
        <v>12.28</v>
      </c>
      <c r="F19" s="66">
        <v>6.92</v>
      </c>
      <c r="G19" s="66">
        <v>181.33</v>
      </c>
      <c r="H19" s="66">
        <v>5.2999999999999999E-2</v>
      </c>
      <c r="I19" s="66">
        <v>1.0129999999999999</v>
      </c>
      <c r="J19" s="66">
        <v>0</v>
      </c>
      <c r="K19" s="66">
        <v>0</v>
      </c>
      <c r="L19" s="66">
        <v>37.47</v>
      </c>
      <c r="M19" s="66">
        <v>0</v>
      </c>
      <c r="N19" s="66">
        <v>0</v>
      </c>
      <c r="O19" s="66">
        <v>0</v>
      </c>
    </row>
    <row r="20" spans="1:15" ht="30.75" x14ac:dyDescent="0.25">
      <c r="A20" s="66">
        <v>302</v>
      </c>
      <c r="B20" s="83" t="s">
        <v>135</v>
      </c>
      <c r="C20" s="73">
        <v>150</v>
      </c>
      <c r="D20" s="82">
        <v>8.74</v>
      </c>
      <c r="E20" s="82">
        <v>4.9000000000000004</v>
      </c>
      <c r="F20" s="82">
        <v>43.06</v>
      </c>
      <c r="G20" s="85">
        <v>267</v>
      </c>
      <c r="H20" s="82">
        <v>0.28000000000000003</v>
      </c>
      <c r="I20" s="82">
        <v>0</v>
      </c>
      <c r="J20" s="82">
        <v>3.3000000000000002E-2</v>
      </c>
      <c r="K20" s="73">
        <v>0</v>
      </c>
      <c r="L20" s="82">
        <v>17.23</v>
      </c>
      <c r="M20" s="82">
        <v>2.86</v>
      </c>
      <c r="N20" s="82">
        <v>138.75</v>
      </c>
      <c r="O20" s="82">
        <v>4.66</v>
      </c>
    </row>
    <row r="21" spans="1:15" ht="24" customHeight="1" x14ac:dyDescent="0.25">
      <c r="A21" s="68"/>
      <c r="B21" s="87" t="s">
        <v>107</v>
      </c>
      <c r="C21" s="69" t="s">
        <v>91</v>
      </c>
      <c r="D21" s="68">
        <v>2.4700000000000002</v>
      </c>
      <c r="E21" s="68">
        <v>0.87</v>
      </c>
      <c r="F21" s="68">
        <v>16.75</v>
      </c>
      <c r="G21" s="68">
        <v>85.77</v>
      </c>
      <c r="H21" s="70">
        <v>0.04</v>
      </c>
      <c r="I21" s="70">
        <v>0</v>
      </c>
      <c r="J21" s="70">
        <v>0</v>
      </c>
      <c r="K21" s="70">
        <v>0</v>
      </c>
      <c r="L21" s="71">
        <v>8</v>
      </c>
      <c r="M21" s="71">
        <v>26</v>
      </c>
      <c r="N21" s="71">
        <v>5.6</v>
      </c>
      <c r="O21" s="71">
        <v>0.36</v>
      </c>
    </row>
    <row r="22" spans="1:15" ht="20.25" customHeight="1" x14ac:dyDescent="0.25">
      <c r="A22" s="68"/>
      <c r="B22" s="68" t="s">
        <v>108</v>
      </c>
      <c r="C22" s="68">
        <v>30</v>
      </c>
      <c r="D22" s="72">
        <v>2.6</v>
      </c>
      <c r="E22" s="72">
        <v>1</v>
      </c>
      <c r="F22" s="72">
        <v>12.8</v>
      </c>
      <c r="G22" s="72">
        <v>77.7</v>
      </c>
      <c r="H22" s="70">
        <v>8.6999999999999993</v>
      </c>
      <c r="I22" s="70">
        <v>0.1</v>
      </c>
      <c r="J22" s="70">
        <v>0</v>
      </c>
      <c r="K22" s="70">
        <v>0.7</v>
      </c>
      <c r="L22" s="71">
        <v>2.2000000000000002</v>
      </c>
      <c r="M22" s="71">
        <v>3</v>
      </c>
      <c r="N22" s="71">
        <v>0</v>
      </c>
      <c r="O22" s="71">
        <v>4.7</v>
      </c>
    </row>
    <row r="23" spans="1:15" ht="48.75" customHeight="1" x14ac:dyDescent="0.25">
      <c r="A23" s="66">
        <v>354</v>
      </c>
      <c r="B23" s="83" t="s">
        <v>63</v>
      </c>
      <c r="C23" s="73" t="s">
        <v>115</v>
      </c>
      <c r="D23" s="82">
        <v>0.11</v>
      </c>
      <c r="E23" s="82">
        <v>0.12</v>
      </c>
      <c r="F23" s="82">
        <v>25.1</v>
      </c>
      <c r="G23" s="82">
        <v>119.2</v>
      </c>
      <c r="H23" s="75">
        <v>0</v>
      </c>
      <c r="I23" s="66">
        <v>1.83</v>
      </c>
      <c r="J23" s="66">
        <v>0</v>
      </c>
      <c r="K23" s="66">
        <v>0</v>
      </c>
      <c r="L23" s="66">
        <v>11.46</v>
      </c>
      <c r="M23" s="66">
        <v>0</v>
      </c>
      <c r="N23" s="66">
        <v>3.64</v>
      </c>
      <c r="O23" s="66">
        <v>0.56999999999999995</v>
      </c>
    </row>
    <row r="24" spans="1:15" ht="15.75" x14ac:dyDescent="0.25">
      <c r="A24" s="66"/>
      <c r="B24" s="77" t="s">
        <v>24</v>
      </c>
      <c r="C24" s="110">
        <v>760</v>
      </c>
      <c r="D24" s="94">
        <f t="shared" ref="D24:O24" si="2">SUM(D17:D23)</f>
        <v>32.619999999999997</v>
      </c>
      <c r="E24" s="94">
        <f t="shared" si="2"/>
        <v>28.130000000000003</v>
      </c>
      <c r="F24" s="94">
        <f t="shared" si="2"/>
        <v>126.148</v>
      </c>
      <c r="G24" s="94">
        <f t="shared" si="2"/>
        <v>927.2700000000001</v>
      </c>
      <c r="H24" s="94">
        <f t="shared" si="2"/>
        <v>9.0729999999999986</v>
      </c>
      <c r="I24" s="94">
        <f t="shared" si="2"/>
        <v>18.372999999999998</v>
      </c>
      <c r="J24" s="94">
        <f t="shared" si="2"/>
        <v>3.3000000000000002E-2</v>
      </c>
      <c r="K24" s="94">
        <f t="shared" si="2"/>
        <v>0.7</v>
      </c>
      <c r="L24" s="94">
        <f t="shared" si="2"/>
        <v>137.47</v>
      </c>
      <c r="M24" s="94">
        <f t="shared" si="2"/>
        <v>31.86</v>
      </c>
      <c r="N24" s="94">
        <f t="shared" si="2"/>
        <v>180.27999999999997</v>
      </c>
      <c r="O24" s="94">
        <f t="shared" si="2"/>
        <v>11.170000000000002</v>
      </c>
    </row>
    <row r="25" spans="1:15" ht="15.75" x14ac:dyDescent="0.25">
      <c r="A25" s="173" t="s">
        <v>64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5"/>
    </row>
    <row r="26" spans="1:15" ht="30.75" x14ac:dyDescent="0.25">
      <c r="A26" s="66">
        <v>219</v>
      </c>
      <c r="B26" s="83" t="s">
        <v>122</v>
      </c>
      <c r="C26" s="66" t="s">
        <v>93</v>
      </c>
      <c r="D26" s="66">
        <v>14.11</v>
      </c>
      <c r="E26" s="66">
        <v>11.15</v>
      </c>
      <c r="F26" s="66">
        <v>13.14</v>
      </c>
      <c r="G26" s="66">
        <v>201.7</v>
      </c>
      <c r="H26" s="66">
        <v>0</v>
      </c>
      <c r="I26" s="66">
        <v>53.76</v>
      </c>
      <c r="J26" s="66">
        <v>0</v>
      </c>
      <c r="K26" s="66">
        <v>0</v>
      </c>
      <c r="L26" s="66">
        <v>138.75</v>
      </c>
      <c r="M26" s="66">
        <v>19.34</v>
      </c>
      <c r="N26" s="66">
        <v>0</v>
      </c>
      <c r="O26" s="66">
        <v>0.51</v>
      </c>
    </row>
    <row r="27" spans="1:15" ht="15.75" x14ac:dyDescent="0.25">
      <c r="A27" s="90">
        <v>376</v>
      </c>
      <c r="B27" s="90" t="s">
        <v>97</v>
      </c>
      <c r="C27" s="66" t="s">
        <v>92</v>
      </c>
      <c r="D27" s="74">
        <v>0.2</v>
      </c>
      <c r="E27" s="74">
        <v>0</v>
      </c>
      <c r="F27" s="74">
        <v>14</v>
      </c>
      <c r="G27" s="74">
        <v>28</v>
      </c>
      <c r="H27" s="66">
        <v>0</v>
      </c>
      <c r="I27" s="66">
        <v>0</v>
      </c>
      <c r="J27" s="66">
        <v>0</v>
      </c>
      <c r="K27" s="66">
        <v>0</v>
      </c>
      <c r="L27" s="66">
        <v>6</v>
      </c>
      <c r="M27" s="66">
        <v>0</v>
      </c>
      <c r="N27" s="66">
        <v>0</v>
      </c>
      <c r="O27" s="66">
        <v>0.4</v>
      </c>
    </row>
    <row r="28" spans="1:15" ht="15.75" x14ac:dyDescent="0.25">
      <c r="A28" s="66"/>
      <c r="B28" s="77" t="s">
        <v>24</v>
      </c>
      <c r="C28" s="110">
        <v>300</v>
      </c>
      <c r="D28" s="94">
        <f t="shared" ref="D28:O28" si="3">SUM(D26:D27)</f>
        <v>14.309999999999999</v>
      </c>
      <c r="E28" s="94">
        <f t="shared" si="3"/>
        <v>11.15</v>
      </c>
      <c r="F28" s="94">
        <f t="shared" si="3"/>
        <v>27.14</v>
      </c>
      <c r="G28" s="94">
        <f t="shared" si="3"/>
        <v>229.7</v>
      </c>
      <c r="H28" s="94">
        <f t="shared" si="3"/>
        <v>0</v>
      </c>
      <c r="I28" s="94">
        <f t="shared" si="3"/>
        <v>53.76</v>
      </c>
      <c r="J28" s="94">
        <f t="shared" si="3"/>
        <v>0</v>
      </c>
      <c r="K28" s="94">
        <f t="shared" si="3"/>
        <v>0</v>
      </c>
      <c r="L28" s="94">
        <f t="shared" si="3"/>
        <v>144.75</v>
      </c>
      <c r="M28" s="94">
        <f t="shared" si="3"/>
        <v>19.34</v>
      </c>
      <c r="N28" s="94">
        <f t="shared" si="3"/>
        <v>0</v>
      </c>
      <c r="O28" s="94">
        <f t="shared" si="3"/>
        <v>0.91</v>
      </c>
    </row>
    <row r="29" spans="1:15" ht="15.75" x14ac:dyDescent="0.25">
      <c r="A29" s="66"/>
      <c r="B29" s="77" t="s">
        <v>27</v>
      </c>
      <c r="C29" s="129">
        <f t="shared" ref="C29:O29" si="4">C28+C24+C15+C12</f>
        <v>1710</v>
      </c>
      <c r="D29" s="94">
        <f t="shared" si="4"/>
        <v>61.009999999999991</v>
      </c>
      <c r="E29" s="94">
        <f t="shared" si="4"/>
        <v>56.3</v>
      </c>
      <c r="F29" s="94">
        <f t="shared" si="4"/>
        <v>261.39800000000002</v>
      </c>
      <c r="G29" s="94">
        <f t="shared" si="4"/>
        <v>1794.27</v>
      </c>
      <c r="H29" s="94">
        <f t="shared" si="4"/>
        <v>9.1929999999999978</v>
      </c>
      <c r="I29" s="94">
        <f t="shared" si="4"/>
        <v>93.432999999999993</v>
      </c>
      <c r="J29" s="94">
        <f t="shared" si="4"/>
        <v>40.033000000000001</v>
      </c>
      <c r="K29" s="94">
        <f t="shared" si="4"/>
        <v>0.7</v>
      </c>
      <c r="L29" s="94">
        <f t="shared" si="4"/>
        <v>434.40000000000003</v>
      </c>
      <c r="M29" s="94">
        <f t="shared" si="4"/>
        <v>164.2</v>
      </c>
      <c r="N29" s="94">
        <f t="shared" si="4"/>
        <v>201.07999999999996</v>
      </c>
      <c r="O29" s="94">
        <f t="shared" si="4"/>
        <v>32.589999999999996</v>
      </c>
    </row>
  </sheetData>
  <mergeCells count="12">
    <mergeCell ref="L1:O2"/>
    <mergeCell ref="A1:A3"/>
    <mergeCell ref="B1:B3"/>
    <mergeCell ref="C1:C3"/>
    <mergeCell ref="D1:F2"/>
    <mergeCell ref="G1:G3"/>
    <mergeCell ref="H1:K2"/>
    <mergeCell ref="A6:O6"/>
    <mergeCell ref="A13:O13"/>
    <mergeCell ref="A16:O16"/>
    <mergeCell ref="A25:O25"/>
    <mergeCell ref="A5:O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7" workbookViewId="0">
      <selection activeCell="C28" sqref="C28"/>
    </sheetView>
  </sheetViews>
  <sheetFormatPr defaultRowHeight="15" x14ac:dyDescent="0.25"/>
  <cols>
    <col min="1" max="1" width="12.140625" customWidth="1"/>
    <col min="2" max="2" width="24.28515625" customWidth="1"/>
    <col min="3" max="3" width="12.7109375" customWidth="1"/>
    <col min="7" max="7" width="14.7109375" customWidth="1"/>
  </cols>
  <sheetData>
    <row r="1" spans="1:1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/>
      <c r="F1" s="179"/>
      <c r="G1" s="179" t="s">
        <v>4</v>
      </c>
      <c r="H1" s="180" t="s">
        <v>5</v>
      </c>
      <c r="I1" s="180"/>
      <c r="J1" s="180"/>
      <c r="K1" s="180"/>
      <c r="L1" s="180" t="s">
        <v>6</v>
      </c>
      <c r="M1" s="180"/>
      <c r="N1" s="180"/>
      <c r="O1" s="180"/>
    </row>
    <row r="2" spans="1:15" x14ac:dyDescent="0.25">
      <c r="A2" s="179"/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  <c r="M2" s="180"/>
      <c r="N2" s="180"/>
      <c r="O2" s="180"/>
    </row>
    <row r="3" spans="1:15" ht="30" x14ac:dyDescent="0.25">
      <c r="A3" s="179"/>
      <c r="B3" s="179"/>
      <c r="C3" s="179"/>
      <c r="D3" s="95" t="s">
        <v>7</v>
      </c>
      <c r="E3" s="95" t="s">
        <v>8</v>
      </c>
      <c r="F3" s="95" t="s">
        <v>9</v>
      </c>
      <c r="G3" s="179"/>
      <c r="H3" s="95" t="s">
        <v>10</v>
      </c>
      <c r="I3" s="95" t="s">
        <v>11</v>
      </c>
      <c r="J3" s="95" t="s">
        <v>12</v>
      </c>
      <c r="K3" s="95" t="s">
        <v>13</v>
      </c>
      <c r="L3" s="95" t="s">
        <v>14</v>
      </c>
      <c r="M3" s="95" t="s">
        <v>15</v>
      </c>
      <c r="N3" s="95" t="s">
        <v>16</v>
      </c>
      <c r="O3" s="95" t="s">
        <v>17</v>
      </c>
    </row>
    <row r="4" spans="1:15" x14ac:dyDescent="0.25">
      <c r="A4" s="65">
        <v>1</v>
      </c>
      <c r="B4" s="95">
        <v>2</v>
      </c>
      <c r="C4" s="9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5" ht="15.75" x14ac:dyDescent="0.25">
      <c r="A5" s="170" t="s">
        <v>35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5.75" x14ac:dyDescent="0.25">
      <c r="A6" s="171" t="s">
        <v>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x14ac:dyDescent="0.25">
      <c r="A7" s="86">
        <v>1</v>
      </c>
      <c r="B7" s="70">
        <v>2</v>
      </c>
      <c r="C7" s="70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</row>
    <row r="8" spans="1:15" ht="47.25" customHeight="1" x14ac:dyDescent="0.25">
      <c r="A8" s="66">
        <v>120</v>
      </c>
      <c r="B8" s="83" t="s">
        <v>80</v>
      </c>
      <c r="C8" s="66">
        <v>200</v>
      </c>
      <c r="D8" s="66">
        <v>5.85</v>
      </c>
      <c r="E8" s="66">
        <v>5.81</v>
      </c>
      <c r="F8" s="66">
        <v>19.989999999999998</v>
      </c>
      <c r="G8" s="66">
        <v>155</v>
      </c>
      <c r="H8" s="82">
        <v>0.08</v>
      </c>
      <c r="I8" s="82">
        <v>1</v>
      </c>
      <c r="J8" s="82">
        <v>0</v>
      </c>
      <c r="K8" s="66">
        <v>0</v>
      </c>
      <c r="L8" s="66">
        <v>188</v>
      </c>
      <c r="M8" s="66">
        <v>0</v>
      </c>
      <c r="N8" s="66">
        <v>0</v>
      </c>
      <c r="O8" s="66">
        <v>0.36</v>
      </c>
    </row>
    <row r="9" spans="1:15" ht="18.75" customHeight="1" x14ac:dyDescent="0.25">
      <c r="A9" s="68"/>
      <c r="B9" s="68" t="s">
        <v>107</v>
      </c>
      <c r="C9" s="69" t="s">
        <v>91</v>
      </c>
      <c r="D9" s="68">
        <v>2.4700000000000002</v>
      </c>
      <c r="E9" s="68">
        <v>0.87</v>
      </c>
      <c r="F9" s="68">
        <v>16.75</v>
      </c>
      <c r="G9" s="68">
        <v>85.77</v>
      </c>
      <c r="H9" s="70">
        <v>0.04</v>
      </c>
      <c r="I9" s="70">
        <v>0</v>
      </c>
      <c r="J9" s="70">
        <v>0</v>
      </c>
      <c r="K9" s="70">
        <v>0</v>
      </c>
      <c r="L9" s="71">
        <v>8</v>
      </c>
      <c r="M9" s="71">
        <v>26</v>
      </c>
      <c r="N9" s="71">
        <v>5.6</v>
      </c>
      <c r="O9" s="71">
        <v>0.36</v>
      </c>
    </row>
    <row r="10" spans="1:15" ht="16.5" customHeight="1" x14ac:dyDescent="0.25">
      <c r="A10" s="68">
        <v>14</v>
      </c>
      <c r="B10" s="68" t="s">
        <v>111</v>
      </c>
      <c r="C10" s="68">
        <v>10</v>
      </c>
      <c r="D10" s="68">
        <v>0.08</v>
      </c>
      <c r="E10" s="68">
        <v>7.25</v>
      </c>
      <c r="F10" s="68">
        <v>0.13</v>
      </c>
      <c r="G10" s="68">
        <v>66</v>
      </c>
      <c r="H10" s="70">
        <v>0</v>
      </c>
      <c r="I10" s="70">
        <v>0</v>
      </c>
      <c r="J10" s="70">
        <v>40</v>
      </c>
      <c r="K10" s="70">
        <v>0</v>
      </c>
      <c r="L10" s="71">
        <v>2.4</v>
      </c>
      <c r="M10" s="71">
        <v>3</v>
      </c>
      <c r="N10" s="71">
        <v>0</v>
      </c>
      <c r="O10" s="71">
        <v>0.02</v>
      </c>
    </row>
    <row r="11" spans="1:15" ht="15.75" x14ac:dyDescent="0.25">
      <c r="A11" s="90">
        <v>376</v>
      </c>
      <c r="B11" s="90" t="s">
        <v>97</v>
      </c>
      <c r="C11" s="66" t="s">
        <v>92</v>
      </c>
      <c r="D11" s="74">
        <v>0.2</v>
      </c>
      <c r="E11" s="74">
        <v>0</v>
      </c>
      <c r="F11" s="74">
        <v>14</v>
      </c>
      <c r="G11" s="74">
        <v>28</v>
      </c>
      <c r="H11" s="66">
        <v>0</v>
      </c>
      <c r="I11" s="66">
        <v>0</v>
      </c>
      <c r="J11" s="66">
        <v>0</v>
      </c>
      <c r="K11" s="66">
        <v>0</v>
      </c>
      <c r="L11" s="66">
        <v>6</v>
      </c>
      <c r="M11" s="66">
        <v>0</v>
      </c>
      <c r="N11" s="66">
        <v>0</v>
      </c>
      <c r="O11" s="66">
        <v>0.4</v>
      </c>
    </row>
    <row r="12" spans="1:15" ht="15.75" x14ac:dyDescent="0.25">
      <c r="A12" s="66"/>
      <c r="B12" s="77" t="s">
        <v>24</v>
      </c>
      <c r="C12" s="110">
        <v>450</v>
      </c>
      <c r="D12" s="94">
        <f t="shared" ref="D12:O12" si="0">SUM(D8:D11)</f>
        <v>8.6</v>
      </c>
      <c r="E12" s="94">
        <f t="shared" si="0"/>
        <v>13.93</v>
      </c>
      <c r="F12" s="94">
        <f t="shared" si="0"/>
        <v>50.87</v>
      </c>
      <c r="G12" s="94">
        <f t="shared" si="0"/>
        <v>334.77</v>
      </c>
      <c r="H12" s="94">
        <f t="shared" si="0"/>
        <v>0.12</v>
      </c>
      <c r="I12" s="94">
        <f t="shared" si="0"/>
        <v>1</v>
      </c>
      <c r="J12" s="94">
        <f t="shared" si="0"/>
        <v>40</v>
      </c>
      <c r="K12" s="94">
        <f t="shared" si="0"/>
        <v>0</v>
      </c>
      <c r="L12" s="94">
        <f t="shared" si="0"/>
        <v>204.4</v>
      </c>
      <c r="M12" s="94">
        <f t="shared" si="0"/>
        <v>29</v>
      </c>
      <c r="N12" s="94">
        <f t="shared" si="0"/>
        <v>5.6</v>
      </c>
      <c r="O12" s="94">
        <f t="shared" si="0"/>
        <v>1.1400000000000001</v>
      </c>
    </row>
    <row r="13" spans="1:15" ht="15.75" x14ac:dyDescent="0.25">
      <c r="A13" s="171" t="s">
        <v>59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</row>
    <row r="14" spans="1:15" ht="24" customHeight="1" x14ac:dyDescent="0.25">
      <c r="A14" s="68">
        <v>389</v>
      </c>
      <c r="B14" s="80" t="s">
        <v>81</v>
      </c>
      <c r="C14" s="68">
        <v>200</v>
      </c>
      <c r="D14" s="68">
        <v>1</v>
      </c>
      <c r="E14" s="68">
        <v>0</v>
      </c>
      <c r="F14" s="68">
        <v>20.2</v>
      </c>
      <c r="G14" s="68">
        <v>84.8</v>
      </c>
      <c r="H14" s="68">
        <v>0</v>
      </c>
      <c r="I14" s="68">
        <v>6</v>
      </c>
      <c r="J14" s="68">
        <v>0</v>
      </c>
      <c r="K14" s="68">
        <v>0</v>
      </c>
      <c r="L14" s="81">
        <v>18.66</v>
      </c>
      <c r="M14" s="81">
        <v>13.33</v>
      </c>
      <c r="N14" s="81">
        <v>0</v>
      </c>
      <c r="O14" s="81">
        <v>3.73</v>
      </c>
    </row>
    <row r="15" spans="1:15" ht="15.75" x14ac:dyDescent="0.25">
      <c r="A15" s="66"/>
      <c r="B15" s="77" t="s">
        <v>24</v>
      </c>
      <c r="C15" s="110">
        <v>200</v>
      </c>
      <c r="D15" s="94">
        <f t="shared" ref="D15:O15" si="1">SUM(D14)</f>
        <v>1</v>
      </c>
      <c r="E15" s="94">
        <f t="shared" si="1"/>
        <v>0</v>
      </c>
      <c r="F15" s="94">
        <f t="shared" si="1"/>
        <v>20.2</v>
      </c>
      <c r="G15" s="94">
        <f t="shared" si="1"/>
        <v>84.8</v>
      </c>
      <c r="H15" s="94">
        <f t="shared" si="1"/>
        <v>0</v>
      </c>
      <c r="I15" s="94">
        <f t="shared" si="1"/>
        <v>6</v>
      </c>
      <c r="J15" s="94">
        <f t="shared" si="1"/>
        <v>0</v>
      </c>
      <c r="K15" s="94">
        <f t="shared" si="1"/>
        <v>0</v>
      </c>
      <c r="L15" s="94">
        <f t="shared" si="1"/>
        <v>18.66</v>
      </c>
      <c r="M15" s="94">
        <f t="shared" si="1"/>
        <v>13.33</v>
      </c>
      <c r="N15" s="94">
        <f t="shared" si="1"/>
        <v>0</v>
      </c>
      <c r="O15" s="94">
        <f t="shared" si="1"/>
        <v>3.73</v>
      </c>
    </row>
    <row r="16" spans="1:15" ht="15.75" x14ac:dyDescent="0.25">
      <c r="A16" s="171" t="s">
        <v>60</v>
      </c>
      <c r="B16" s="171"/>
      <c r="C16" s="171"/>
      <c r="D16" s="172"/>
      <c r="E16" s="172"/>
      <c r="F16" s="172"/>
      <c r="G16" s="172"/>
      <c r="H16" s="172"/>
      <c r="I16" s="172"/>
      <c r="J16" s="172"/>
      <c r="K16" s="171"/>
      <c r="L16" s="172"/>
      <c r="M16" s="172"/>
      <c r="N16" s="172"/>
      <c r="O16" s="172"/>
    </row>
    <row r="17" spans="1:15" ht="31.5" customHeight="1" x14ac:dyDescent="0.25">
      <c r="A17" s="66">
        <v>75</v>
      </c>
      <c r="B17" s="66" t="s">
        <v>151</v>
      </c>
      <c r="C17" s="73">
        <v>60</v>
      </c>
      <c r="D17" s="82">
        <v>1.05</v>
      </c>
      <c r="E17" s="82">
        <v>4.84</v>
      </c>
      <c r="F17" s="82">
        <v>6.05</v>
      </c>
      <c r="G17" s="82">
        <v>73.33</v>
      </c>
      <c r="H17" s="82">
        <v>0.03</v>
      </c>
      <c r="I17" s="82">
        <v>6.4</v>
      </c>
      <c r="J17" s="82">
        <v>0</v>
      </c>
      <c r="K17" s="66">
        <v>0</v>
      </c>
      <c r="L17" s="82">
        <v>20.100000000000001</v>
      </c>
      <c r="M17" s="82">
        <v>0</v>
      </c>
      <c r="N17" s="82">
        <v>0</v>
      </c>
      <c r="O17" s="82">
        <v>0.8</v>
      </c>
    </row>
    <row r="18" spans="1:15" ht="63.75" customHeight="1" x14ac:dyDescent="0.25">
      <c r="A18" s="66">
        <v>82</v>
      </c>
      <c r="B18" s="83" t="s">
        <v>142</v>
      </c>
      <c r="C18" s="66">
        <v>200</v>
      </c>
      <c r="D18" s="66">
        <v>6.4</v>
      </c>
      <c r="E18" s="66">
        <v>10.029999999999999</v>
      </c>
      <c r="F18" s="66">
        <v>11.55</v>
      </c>
      <c r="G18" s="66">
        <v>171.04</v>
      </c>
      <c r="H18" s="66">
        <v>0</v>
      </c>
      <c r="I18" s="66">
        <v>16.059999999999999</v>
      </c>
      <c r="J18" s="66">
        <v>0</v>
      </c>
      <c r="K18" s="66">
        <v>0</v>
      </c>
      <c r="L18" s="66">
        <v>61.37</v>
      </c>
      <c r="M18" s="66">
        <v>0</v>
      </c>
      <c r="N18" s="66">
        <v>27.03</v>
      </c>
      <c r="O18" s="66">
        <v>1.68</v>
      </c>
    </row>
    <row r="19" spans="1:15" ht="38.25" customHeight="1" x14ac:dyDescent="0.25">
      <c r="A19" s="66" t="s">
        <v>136</v>
      </c>
      <c r="B19" s="83" t="s">
        <v>130</v>
      </c>
      <c r="C19" s="66" t="s">
        <v>139</v>
      </c>
      <c r="D19" s="84">
        <v>9.0500000000000007</v>
      </c>
      <c r="E19" s="84">
        <v>9.4700000000000006</v>
      </c>
      <c r="F19" s="84">
        <v>9.4499999999999993</v>
      </c>
      <c r="G19" s="84">
        <v>159</v>
      </c>
      <c r="H19" s="84">
        <v>5.2999999999999999E-2</v>
      </c>
      <c r="I19" s="84">
        <v>7.4999999999999997E-2</v>
      </c>
      <c r="J19" s="84">
        <v>0.4</v>
      </c>
      <c r="K19" s="84">
        <v>0</v>
      </c>
      <c r="L19" s="84">
        <v>11.4</v>
      </c>
      <c r="M19" s="84">
        <v>13.73</v>
      </c>
      <c r="N19" s="84">
        <v>82.95</v>
      </c>
      <c r="O19" s="84">
        <v>1.0880000000000001</v>
      </c>
    </row>
    <row r="20" spans="1:15" ht="25.5" customHeight="1" x14ac:dyDescent="0.25">
      <c r="A20" s="68"/>
      <c r="B20" s="87" t="s">
        <v>107</v>
      </c>
      <c r="C20" s="69" t="s">
        <v>91</v>
      </c>
      <c r="D20" s="68">
        <v>2.4700000000000002</v>
      </c>
      <c r="E20" s="68">
        <v>0.87</v>
      </c>
      <c r="F20" s="68">
        <v>16.75</v>
      </c>
      <c r="G20" s="68">
        <v>85.77</v>
      </c>
      <c r="H20" s="70">
        <v>0.04</v>
      </c>
      <c r="I20" s="70">
        <v>0</v>
      </c>
      <c r="J20" s="70">
        <v>0</v>
      </c>
      <c r="K20" s="70">
        <v>0</v>
      </c>
      <c r="L20" s="71">
        <v>8</v>
      </c>
      <c r="M20" s="71">
        <v>26</v>
      </c>
      <c r="N20" s="71">
        <v>5.6</v>
      </c>
      <c r="O20" s="71">
        <v>0.36</v>
      </c>
    </row>
    <row r="21" spans="1:15" ht="21.75" customHeight="1" x14ac:dyDescent="0.25">
      <c r="A21" s="68"/>
      <c r="B21" s="68" t="s">
        <v>108</v>
      </c>
      <c r="C21" s="68">
        <v>30</v>
      </c>
      <c r="D21" s="72">
        <v>2.6</v>
      </c>
      <c r="E21" s="72">
        <v>1</v>
      </c>
      <c r="F21" s="72">
        <v>12.8</v>
      </c>
      <c r="G21" s="72">
        <v>77.7</v>
      </c>
      <c r="H21" s="70">
        <v>8.6999999999999993</v>
      </c>
      <c r="I21" s="70">
        <v>0.1</v>
      </c>
      <c r="J21" s="70">
        <v>0</v>
      </c>
      <c r="K21" s="70">
        <v>0.7</v>
      </c>
      <c r="L21" s="71">
        <v>2.2000000000000002</v>
      </c>
      <c r="M21" s="71">
        <v>3</v>
      </c>
      <c r="N21" s="71">
        <v>0</v>
      </c>
      <c r="O21" s="71">
        <v>4.7</v>
      </c>
    </row>
    <row r="22" spans="1:15" ht="51.75" customHeight="1" x14ac:dyDescent="0.25">
      <c r="A22" s="66">
        <v>349</v>
      </c>
      <c r="B22" s="83" t="s">
        <v>110</v>
      </c>
      <c r="C22" s="73" t="s">
        <v>115</v>
      </c>
      <c r="D22" s="82">
        <v>0.66</v>
      </c>
      <c r="E22" s="82">
        <v>0.09</v>
      </c>
      <c r="F22" s="82">
        <v>32.01</v>
      </c>
      <c r="G22" s="82">
        <v>132.80000000000001</v>
      </c>
      <c r="H22" s="91">
        <v>0</v>
      </c>
      <c r="I22" s="82">
        <v>0.73</v>
      </c>
      <c r="J22" s="82">
        <v>0</v>
      </c>
      <c r="K22" s="92">
        <v>0</v>
      </c>
      <c r="L22" s="82">
        <v>32.479999999999997</v>
      </c>
      <c r="M22" s="82">
        <v>0</v>
      </c>
      <c r="N22" s="82">
        <v>17.46</v>
      </c>
      <c r="O22" s="82">
        <v>0.7</v>
      </c>
    </row>
    <row r="23" spans="1:15" ht="15.75" x14ac:dyDescent="0.25">
      <c r="A23" s="66"/>
      <c r="B23" s="77" t="s">
        <v>24</v>
      </c>
      <c r="C23" s="110">
        <v>660</v>
      </c>
      <c r="D23" s="94">
        <f t="shared" ref="D23:O23" si="2">SUM(D17:D22)</f>
        <v>22.23</v>
      </c>
      <c r="E23" s="94">
        <f t="shared" si="2"/>
        <v>26.3</v>
      </c>
      <c r="F23" s="94">
        <f t="shared" si="2"/>
        <v>88.609999999999985</v>
      </c>
      <c r="G23" s="94">
        <f t="shared" si="2"/>
        <v>699.6400000000001</v>
      </c>
      <c r="H23" s="94">
        <f t="shared" si="2"/>
        <v>8.8229999999999986</v>
      </c>
      <c r="I23" s="94">
        <f t="shared" si="2"/>
        <v>23.365000000000002</v>
      </c>
      <c r="J23" s="94">
        <f t="shared" si="2"/>
        <v>0.4</v>
      </c>
      <c r="K23" s="94">
        <f t="shared" si="2"/>
        <v>0.7</v>
      </c>
      <c r="L23" s="94">
        <f t="shared" si="2"/>
        <v>135.55000000000001</v>
      </c>
      <c r="M23" s="94">
        <f t="shared" si="2"/>
        <v>42.730000000000004</v>
      </c>
      <c r="N23" s="94">
        <f t="shared" si="2"/>
        <v>133.04</v>
      </c>
      <c r="O23" s="94">
        <f t="shared" si="2"/>
        <v>9.3279999999999994</v>
      </c>
    </row>
    <row r="24" spans="1:15" ht="15.75" x14ac:dyDescent="0.25">
      <c r="A24" s="173" t="s">
        <v>64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5"/>
    </row>
    <row r="25" spans="1:15" ht="30" customHeight="1" x14ac:dyDescent="0.25">
      <c r="A25" s="66">
        <v>437</v>
      </c>
      <c r="B25" s="68" t="s">
        <v>98</v>
      </c>
      <c r="C25" s="66">
        <v>80</v>
      </c>
      <c r="D25" s="87">
        <v>5.56</v>
      </c>
      <c r="E25" s="87">
        <v>1.01</v>
      </c>
      <c r="F25" s="87">
        <v>47.05</v>
      </c>
      <c r="G25" s="87">
        <v>223.21</v>
      </c>
      <c r="H25" s="99">
        <v>0.08</v>
      </c>
      <c r="I25" s="99">
        <v>0.1</v>
      </c>
      <c r="J25" s="99">
        <v>0.6</v>
      </c>
      <c r="K25" s="99">
        <v>1.2</v>
      </c>
      <c r="L25" s="99">
        <v>14.5</v>
      </c>
      <c r="M25" s="99">
        <v>39.799999999999997</v>
      </c>
      <c r="N25" s="99">
        <v>15.5</v>
      </c>
      <c r="O25" s="99">
        <v>1.06</v>
      </c>
    </row>
    <row r="26" spans="1:15" ht="21.75" customHeight="1" x14ac:dyDescent="0.25">
      <c r="A26" s="66"/>
      <c r="B26" s="68" t="s">
        <v>152</v>
      </c>
      <c r="C26" s="66">
        <v>200</v>
      </c>
      <c r="D26" s="66">
        <v>6.9</v>
      </c>
      <c r="E26" s="66">
        <v>7.36</v>
      </c>
      <c r="F26" s="66">
        <v>9.44</v>
      </c>
      <c r="G26" s="66">
        <v>131.56</v>
      </c>
      <c r="H26" s="66">
        <v>0.08</v>
      </c>
      <c r="I26" s="66">
        <v>1.8</v>
      </c>
      <c r="J26" s="66">
        <v>0.09</v>
      </c>
      <c r="K26" s="66">
        <v>0</v>
      </c>
      <c r="L26" s="66">
        <v>244</v>
      </c>
      <c r="M26" s="66">
        <v>193</v>
      </c>
      <c r="N26" s="66">
        <v>28</v>
      </c>
      <c r="O26" s="66">
        <v>0.2</v>
      </c>
    </row>
    <row r="27" spans="1:15" ht="15.75" x14ac:dyDescent="0.25">
      <c r="A27" s="66"/>
      <c r="B27" s="77" t="s">
        <v>24</v>
      </c>
      <c r="C27" s="110">
        <v>280</v>
      </c>
      <c r="D27" s="94">
        <f t="shared" ref="D27:O27" si="3">SUM(D25:D26)</f>
        <v>12.46</v>
      </c>
      <c r="E27" s="94">
        <f t="shared" si="3"/>
        <v>8.370000000000001</v>
      </c>
      <c r="F27" s="94">
        <f t="shared" si="3"/>
        <v>56.489999999999995</v>
      </c>
      <c r="G27" s="94">
        <f t="shared" si="3"/>
        <v>354.77</v>
      </c>
      <c r="H27" s="94">
        <f t="shared" si="3"/>
        <v>0.16</v>
      </c>
      <c r="I27" s="94">
        <f t="shared" si="3"/>
        <v>1.9000000000000001</v>
      </c>
      <c r="J27" s="94">
        <f t="shared" si="3"/>
        <v>0.69</v>
      </c>
      <c r="K27" s="94">
        <f t="shared" si="3"/>
        <v>1.2</v>
      </c>
      <c r="L27" s="94">
        <f t="shared" si="3"/>
        <v>258.5</v>
      </c>
      <c r="M27" s="94">
        <f t="shared" si="3"/>
        <v>232.8</v>
      </c>
      <c r="N27" s="94">
        <f t="shared" si="3"/>
        <v>43.5</v>
      </c>
      <c r="O27" s="94">
        <f t="shared" si="3"/>
        <v>1.26</v>
      </c>
    </row>
    <row r="28" spans="1:15" ht="15.75" x14ac:dyDescent="0.25">
      <c r="A28" s="66"/>
      <c r="B28" s="77" t="s">
        <v>27</v>
      </c>
      <c r="C28" s="129">
        <f t="shared" ref="C28:O28" si="4">C27+C23+C15+C12</f>
        <v>1590</v>
      </c>
      <c r="D28" s="94">
        <f t="shared" si="4"/>
        <v>44.29</v>
      </c>
      <c r="E28" s="94">
        <f t="shared" si="4"/>
        <v>48.6</v>
      </c>
      <c r="F28" s="94">
        <f t="shared" si="4"/>
        <v>216.16999999999996</v>
      </c>
      <c r="G28" s="94">
        <f t="shared" si="4"/>
        <v>1473.98</v>
      </c>
      <c r="H28" s="94">
        <f t="shared" si="4"/>
        <v>9.102999999999998</v>
      </c>
      <c r="I28" s="94">
        <f t="shared" si="4"/>
        <v>32.265000000000001</v>
      </c>
      <c r="J28" s="94">
        <f t="shared" si="4"/>
        <v>41.09</v>
      </c>
      <c r="K28" s="94">
        <f t="shared" si="4"/>
        <v>1.9</v>
      </c>
      <c r="L28" s="94">
        <f t="shared" si="4"/>
        <v>617.11</v>
      </c>
      <c r="M28" s="94">
        <f t="shared" si="4"/>
        <v>317.86</v>
      </c>
      <c r="N28" s="94">
        <f t="shared" si="4"/>
        <v>182.14</v>
      </c>
      <c r="O28" s="94">
        <f t="shared" si="4"/>
        <v>15.458</v>
      </c>
    </row>
  </sheetData>
  <mergeCells count="12">
    <mergeCell ref="L1:O2"/>
    <mergeCell ref="A1:A3"/>
    <mergeCell ref="B1:B3"/>
    <mergeCell ref="C1:C3"/>
    <mergeCell ref="D1:F2"/>
    <mergeCell ref="G1:G3"/>
    <mergeCell ref="H1:K2"/>
    <mergeCell ref="A13:O13"/>
    <mergeCell ref="A16:O16"/>
    <mergeCell ref="A24:O24"/>
    <mergeCell ref="A5:O5"/>
    <mergeCell ref="A6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3" workbookViewId="0">
      <selection activeCell="G31" sqref="G31"/>
    </sheetView>
  </sheetViews>
  <sheetFormatPr defaultRowHeight="15" x14ac:dyDescent="0.25"/>
  <cols>
    <col min="1" max="1" width="12.140625" customWidth="1"/>
    <col min="2" max="2" width="24.28515625" customWidth="1"/>
    <col min="3" max="3" width="11.7109375" customWidth="1"/>
    <col min="7" max="7" width="14.7109375" customWidth="1"/>
  </cols>
  <sheetData>
    <row r="1" spans="1:1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/>
      <c r="F1" s="179"/>
      <c r="G1" s="179" t="s">
        <v>4</v>
      </c>
      <c r="H1" s="180" t="s">
        <v>5</v>
      </c>
      <c r="I1" s="180"/>
      <c r="J1" s="180"/>
      <c r="K1" s="180"/>
      <c r="L1" s="180" t="s">
        <v>6</v>
      </c>
      <c r="M1" s="180"/>
      <c r="N1" s="180"/>
      <c r="O1" s="180"/>
    </row>
    <row r="2" spans="1:15" x14ac:dyDescent="0.25">
      <c r="A2" s="179"/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  <c r="M2" s="180"/>
      <c r="N2" s="180"/>
      <c r="O2" s="180"/>
    </row>
    <row r="3" spans="1:15" ht="30" x14ac:dyDescent="0.25">
      <c r="A3" s="179"/>
      <c r="B3" s="179"/>
      <c r="C3" s="179"/>
      <c r="D3" s="95" t="s">
        <v>7</v>
      </c>
      <c r="E3" s="95" t="s">
        <v>8</v>
      </c>
      <c r="F3" s="95" t="s">
        <v>9</v>
      </c>
      <c r="G3" s="179"/>
      <c r="H3" s="95" t="s">
        <v>10</v>
      </c>
      <c r="I3" s="95" t="s">
        <v>11</v>
      </c>
      <c r="J3" s="95" t="s">
        <v>12</v>
      </c>
      <c r="K3" s="95" t="s">
        <v>13</v>
      </c>
      <c r="L3" s="95" t="s">
        <v>14</v>
      </c>
      <c r="M3" s="95" t="s">
        <v>15</v>
      </c>
      <c r="N3" s="95" t="s">
        <v>16</v>
      </c>
      <c r="O3" s="95" t="s">
        <v>17</v>
      </c>
    </row>
    <row r="4" spans="1:15" x14ac:dyDescent="0.25">
      <c r="A4" s="65">
        <v>1</v>
      </c>
      <c r="B4" s="95">
        <v>2</v>
      </c>
      <c r="C4" s="9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5" ht="15.75" x14ac:dyDescent="0.25">
      <c r="A5" s="170" t="s">
        <v>37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5.75" x14ac:dyDescent="0.25">
      <c r="A6" s="171" t="s">
        <v>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x14ac:dyDescent="0.25">
      <c r="A7" s="86">
        <v>1</v>
      </c>
      <c r="B7" s="70">
        <v>2</v>
      </c>
      <c r="C7" s="70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</row>
    <row r="8" spans="1:15" ht="26.25" customHeight="1" x14ac:dyDescent="0.25">
      <c r="A8" s="66">
        <v>210</v>
      </c>
      <c r="B8" s="66" t="s">
        <v>104</v>
      </c>
      <c r="C8" s="115">
        <v>80</v>
      </c>
      <c r="D8" s="116">
        <v>8.24</v>
      </c>
      <c r="E8" s="116">
        <v>13.33</v>
      </c>
      <c r="F8" s="116">
        <v>0.72</v>
      </c>
      <c r="G8" s="116">
        <v>137.15</v>
      </c>
      <c r="H8" s="116">
        <v>0</v>
      </c>
      <c r="I8" s="116">
        <v>0.16</v>
      </c>
      <c r="J8" s="116">
        <v>0</v>
      </c>
      <c r="K8" s="115">
        <v>0</v>
      </c>
      <c r="L8" s="116">
        <v>50.98</v>
      </c>
      <c r="M8" s="116">
        <v>0</v>
      </c>
      <c r="N8" s="116">
        <v>10.7</v>
      </c>
      <c r="O8" s="116">
        <v>1.48</v>
      </c>
    </row>
    <row r="9" spans="1:15" ht="18.75" customHeight="1" x14ac:dyDescent="0.25">
      <c r="A9" s="66"/>
      <c r="B9" s="66" t="s">
        <v>105</v>
      </c>
      <c r="C9" s="73">
        <v>80</v>
      </c>
      <c r="D9" s="82">
        <v>0.96</v>
      </c>
      <c r="E9" s="82">
        <v>3.77</v>
      </c>
      <c r="F9" s="82">
        <v>6.18</v>
      </c>
      <c r="G9" s="82">
        <v>62.4</v>
      </c>
      <c r="H9" s="82">
        <v>0.04</v>
      </c>
      <c r="I9" s="82">
        <v>7.68</v>
      </c>
      <c r="J9" s="82">
        <v>0</v>
      </c>
      <c r="K9" s="66">
        <v>0</v>
      </c>
      <c r="L9" s="82">
        <v>25.6</v>
      </c>
      <c r="M9" s="82">
        <v>0</v>
      </c>
      <c r="N9" s="82">
        <v>0</v>
      </c>
      <c r="O9" s="82">
        <v>0.33</v>
      </c>
    </row>
    <row r="10" spans="1:15" ht="35.25" customHeight="1" x14ac:dyDescent="0.25">
      <c r="A10" s="68"/>
      <c r="B10" s="68" t="s">
        <v>56</v>
      </c>
      <c r="C10" s="69" t="s">
        <v>91</v>
      </c>
      <c r="D10" s="68">
        <v>2.4</v>
      </c>
      <c r="E10" s="68">
        <v>0.86</v>
      </c>
      <c r="F10" s="68">
        <v>16.7</v>
      </c>
      <c r="G10" s="68">
        <v>85.7</v>
      </c>
      <c r="H10" s="70">
        <v>0.04</v>
      </c>
      <c r="I10" s="70">
        <v>0</v>
      </c>
      <c r="J10" s="70">
        <v>0</v>
      </c>
      <c r="K10" s="70">
        <v>0</v>
      </c>
      <c r="L10" s="71">
        <v>8</v>
      </c>
      <c r="M10" s="71">
        <v>26</v>
      </c>
      <c r="N10" s="71">
        <v>5.6</v>
      </c>
      <c r="O10" s="71">
        <v>0.36</v>
      </c>
    </row>
    <row r="11" spans="1:15" ht="27" customHeight="1" x14ac:dyDescent="0.25">
      <c r="A11" s="68">
        <v>14</v>
      </c>
      <c r="B11" s="68" t="s">
        <v>111</v>
      </c>
      <c r="C11" s="68">
        <v>10</v>
      </c>
      <c r="D11" s="68">
        <v>0.08</v>
      </c>
      <c r="E11" s="68">
        <v>7.25</v>
      </c>
      <c r="F11" s="68">
        <v>0.13</v>
      </c>
      <c r="G11" s="68">
        <v>66</v>
      </c>
      <c r="H11" s="70">
        <v>0</v>
      </c>
      <c r="I11" s="70">
        <v>0</v>
      </c>
      <c r="J11" s="70">
        <v>40</v>
      </c>
      <c r="K11" s="70">
        <v>0</v>
      </c>
      <c r="L11" s="71">
        <v>2.4</v>
      </c>
      <c r="M11" s="71">
        <v>3</v>
      </c>
      <c r="N11" s="71">
        <v>0</v>
      </c>
      <c r="O11" s="71">
        <v>0.02</v>
      </c>
    </row>
    <row r="12" spans="1:15" ht="30" customHeight="1" x14ac:dyDescent="0.25">
      <c r="A12" s="66">
        <v>379</v>
      </c>
      <c r="B12" s="83" t="s">
        <v>106</v>
      </c>
      <c r="C12" s="73">
        <v>200</v>
      </c>
      <c r="D12" s="82">
        <v>3.17</v>
      </c>
      <c r="E12" s="82">
        <v>2.68</v>
      </c>
      <c r="F12" s="82">
        <v>15.9</v>
      </c>
      <c r="G12" s="85">
        <v>100.6</v>
      </c>
      <c r="H12" s="82">
        <v>0</v>
      </c>
      <c r="I12" s="82">
        <v>1.3</v>
      </c>
      <c r="J12" s="82">
        <v>0</v>
      </c>
      <c r="K12" s="82"/>
      <c r="L12" s="82">
        <v>125.78</v>
      </c>
      <c r="M12" s="82">
        <v>0</v>
      </c>
      <c r="N12" s="82">
        <v>14</v>
      </c>
      <c r="O12" s="82">
        <v>0.13</v>
      </c>
    </row>
    <row r="13" spans="1:15" ht="15.75" x14ac:dyDescent="0.25">
      <c r="A13" s="66"/>
      <c r="B13" s="77" t="s">
        <v>24</v>
      </c>
      <c r="C13" s="110">
        <v>410</v>
      </c>
      <c r="D13" s="94">
        <f t="shared" ref="D13:O13" si="0">SUM(D8:D12)</f>
        <v>14.85</v>
      </c>
      <c r="E13" s="94">
        <f t="shared" si="0"/>
        <v>27.89</v>
      </c>
      <c r="F13" s="94">
        <f t="shared" si="0"/>
        <v>39.629999999999995</v>
      </c>
      <c r="G13" s="94">
        <f t="shared" si="0"/>
        <v>451.85</v>
      </c>
      <c r="H13" s="94">
        <f t="shared" si="0"/>
        <v>0.08</v>
      </c>
      <c r="I13" s="94">
        <f t="shared" si="0"/>
        <v>9.14</v>
      </c>
      <c r="J13" s="94">
        <f t="shared" si="0"/>
        <v>40</v>
      </c>
      <c r="K13" s="94">
        <f t="shared" si="0"/>
        <v>0</v>
      </c>
      <c r="L13" s="94">
        <f t="shared" si="0"/>
        <v>212.76</v>
      </c>
      <c r="M13" s="94">
        <f t="shared" si="0"/>
        <v>29</v>
      </c>
      <c r="N13" s="94">
        <f t="shared" si="0"/>
        <v>30.299999999999997</v>
      </c>
      <c r="O13" s="94">
        <f t="shared" si="0"/>
        <v>2.3199999999999998</v>
      </c>
    </row>
    <row r="14" spans="1:15" ht="15.75" x14ac:dyDescent="0.25">
      <c r="A14" s="171" t="s">
        <v>59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</row>
    <row r="15" spans="1:15" x14ac:dyDescent="0.25">
      <c r="A15" s="68">
        <v>389</v>
      </c>
      <c r="B15" s="80" t="s">
        <v>81</v>
      </c>
      <c r="C15" s="68">
        <v>200</v>
      </c>
      <c r="D15" s="68">
        <v>1</v>
      </c>
      <c r="E15" s="68">
        <v>0</v>
      </c>
      <c r="F15" s="68">
        <v>20.2</v>
      </c>
      <c r="G15" s="68">
        <v>84.8</v>
      </c>
      <c r="H15" s="68">
        <v>0</v>
      </c>
      <c r="I15" s="68">
        <v>6</v>
      </c>
      <c r="J15" s="68">
        <v>0</v>
      </c>
      <c r="K15" s="68">
        <v>0</v>
      </c>
      <c r="L15" s="81">
        <v>18.66</v>
      </c>
      <c r="M15" s="81">
        <v>13.33</v>
      </c>
      <c r="N15" s="81">
        <v>0</v>
      </c>
      <c r="O15" s="81">
        <v>3.73</v>
      </c>
    </row>
    <row r="16" spans="1:15" ht="15.75" x14ac:dyDescent="0.25">
      <c r="A16" s="66"/>
      <c r="B16" s="77" t="s">
        <v>24</v>
      </c>
      <c r="C16" s="110">
        <v>200</v>
      </c>
      <c r="D16" s="94">
        <f t="shared" ref="D16:O16" si="1">SUM(D15)</f>
        <v>1</v>
      </c>
      <c r="E16" s="94">
        <f t="shared" si="1"/>
        <v>0</v>
      </c>
      <c r="F16" s="94">
        <f t="shared" si="1"/>
        <v>20.2</v>
      </c>
      <c r="G16" s="94">
        <f t="shared" si="1"/>
        <v>84.8</v>
      </c>
      <c r="H16" s="94">
        <f t="shared" si="1"/>
        <v>0</v>
      </c>
      <c r="I16" s="94">
        <f t="shared" si="1"/>
        <v>6</v>
      </c>
      <c r="J16" s="94">
        <f t="shared" si="1"/>
        <v>0</v>
      </c>
      <c r="K16" s="94">
        <f t="shared" si="1"/>
        <v>0</v>
      </c>
      <c r="L16" s="94">
        <f t="shared" si="1"/>
        <v>18.66</v>
      </c>
      <c r="M16" s="94">
        <f t="shared" si="1"/>
        <v>13.33</v>
      </c>
      <c r="N16" s="94">
        <f t="shared" si="1"/>
        <v>0</v>
      </c>
      <c r="O16" s="94">
        <f t="shared" si="1"/>
        <v>3.73</v>
      </c>
    </row>
    <row r="17" spans="1:15" ht="15.75" x14ac:dyDescent="0.25">
      <c r="A17" s="171" t="s">
        <v>60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</row>
    <row r="18" spans="1:15" ht="15.75" x14ac:dyDescent="0.25">
      <c r="A18" s="66">
        <v>231</v>
      </c>
      <c r="B18" s="66" t="s">
        <v>109</v>
      </c>
      <c r="C18" s="66">
        <v>60</v>
      </c>
      <c r="D18" s="82">
        <v>1.74</v>
      </c>
      <c r="E18" s="82">
        <v>2.1</v>
      </c>
      <c r="F18" s="82">
        <v>7.8079999999999998</v>
      </c>
      <c r="G18" s="82">
        <v>55.13</v>
      </c>
      <c r="H18" s="66">
        <v>0</v>
      </c>
      <c r="I18" s="66">
        <v>8.58</v>
      </c>
      <c r="J18" s="66">
        <v>0</v>
      </c>
      <c r="K18" s="66">
        <v>0</v>
      </c>
      <c r="L18" s="66">
        <v>27.73</v>
      </c>
      <c r="M18" s="66">
        <v>0</v>
      </c>
      <c r="N18" s="66">
        <v>10.33</v>
      </c>
      <c r="O18" s="66">
        <v>0</v>
      </c>
    </row>
    <row r="19" spans="1:15" ht="30.75" x14ac:dyDescent="0.25">
      <c r="A19" s="66">
        <v>102</v>
      </c>
      <c r="B19" s="83" t="s">
        <v>73</v>
      </c>
      <c r="C19" s="66">
        <v>200</v>
      </c>
      <c r="D19" s="66">
        <v>9.83</v>
      </c>
      <c r="E19" s="66">
        <v>8.8800000000000008</v>
      </c>
      <c r="F19" s="66">
        <v>16.8</v>
      </c>
      <c r="G19" s="66">
        <v>169.34</v>
      </c>
      <c r="H19" s="66">
        <v>0</v>
      </c>
      <c r="I19" s="66">
        <v>11.17</v>
      </c>
      <c r="J19" s="66">
        <v>0</v>
      </c>
      <c r="K19" s="66">
        <v>0</v>
      </c>
      <c r="L19" s="66">
        <v>45.82</v>
      </c>
      <c r="M19" s="66">
        <v>0</v>
      </c>
      <c r="N19" s="66">
        <v>35.479999999999997</v>
      </c>
      <c r="O19" s="66">
        <v>4.55</v>
      </c>
    </row>
    <row r="20" spans="1:15" ht="36.75" customHeight="1" x14ac:dyDescent="0.25">
      <c r="A20" s="66">
        <v>268</v>
      </c>
      <c r="B20" s="83" t="s">
        <v>57</v>
      </c>
      <c r="C20" s="66">
        <v>80</v>
      </c>
      <c r="D20" s="66">
        <v>13.31</v>
      </c>
      <c r="E20" s="66">
        <v>19.36</v>
      </c>
      <c r="F20" s="66">
        <v>11.46</v>
      </c>
      <c r="G20" s="66">
        <v>275.2</v>
      </c>
      <c r="H20" s="66">
        <v>0</v>
      </c>
      <c r="I20" s="66">
        <v>0.28000000000000003</v>
      </c>
      <c r="J20" s="66">
        <v>0</v>
      </c>
      <c r="K20" s="66"/>
      <c r="L20" s="66">
        <v>34.520000000000003</v>
      </c>
      <c r="M20" s="66">
        <v>0</v>
      </c>
      <c r="N20" s="66">
        <v>44.63</v>
      </c>
      <c r="O20" s="66">
        <v>2.2400000000000002</v>
      </c>
    </row>
    <row r="21" spans="1:15" ht="33.75" customHeight="1" x14ac:dyDescent="0.25">
      <c r="A21" s="66">
        <v>302</v>
      </c>
      <c r="B21" s="83" t="s">
        <v>141</v>
      </c>
      <c r="C21" s="66">
        <v>150</v>
      </c>
      <c r="D21" s="66">
        <v>3.0579999999999998</v>
      </c>
      <c r="E21" s="66">
        <v>4.5199999999999996</v>
      </c>
      <c r="F21" s="66">
        <v>30.56</v>
      </c>
      <c r="G21" s="66">
        <v>175.09</v>
      </c>
      <c r="H21" s="66">
        <v>2.5000000000000001E-2</v>
      </c>
      <c r="I21" s="66">
        <v>0</v>
      </c>
      <c r="J21" s="66">
        <v>22.5</v>
      </c>
      <c r="K21" s="66">
        <v>0</v>
      </c>
      <c r="L21" s="66">
        <v>2.1800000000000002</v>
      </c>
      <c r="M21" s="66">
        <v>51.25</v>
      </c>
      <c r="N21" s="66">
        <v>15.84</v>
      </c>
      <c r="O21" s="66">
        <v>0.44</v>
      </c>
    </row>
    <row r="22" spans="1:15" ht="31.5" customHeight="1" x14ac:dyDescent="0.25">
      <c r="A22" s="66">
        <v>228</v>
      </c>
      <c r="B22" s="83" t="s">
        <v>69</v>
      </c>
      <c r="C22" s="66">
        <v>50</v>
      </c>
      <c r="D22" s="66">
        <v>0.48</v>
      </c>
      <c r="E22" s="84">
        <v>1.37</v>
      </c>
      <c r="F22" s="84">
        <v>2.16</v>
      </c>
      <c r="G22" s="84">
        <v>21.7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</row>
    <row r="23" spans="1:15" ht="21.75" customHeight="1" x14ac:dyDescent="0.25">
      <c r="A23" s="68"/>
      <c r="B23" s="87" t="s">
        <v>107</v>
      </c>
      <c r="C23" s="69" t="s">
        <v>91</v>
      </c>
      <c r="D23" s="68">
        <v>2.4700000000000002</v>
      </c>
      <c r="E23" s="68">
        <v>0.87</v>
      </c>
      <c r="F23" s="68">
        <v>16.75</v>
      </c>
      <c r="G23" s="68">
        <v>85.77</v>
      </c>
      <c r="H23" s="70">
        <v>0.04</v>
      </c>
      <c r="I23" s="70">
        <v>0</v>
      </c>
      <c r="J23" s="70">
        <v>0</v>
      </c>
      <c r="K23" s="70">
        <v>0</v>
      </c>
      <c r="L23" s="71">
        <v>8</v>
      </c>
      <c r="M23" s="71">
        <v>26</v>
      </c>
      <c r="N23" s="71">
        <v>5.6</v>
      </c>
      <c r="O23" s="71">
        <v>0.36</v>
      </c>
    </row>
    <row r="24" spans="1:15" ht="24.75" customHeight="1" x14ac:dyDescent="0.25">
      <c r="A24" s="68"/>
      <c r="B24" s="68" t="s">
        <v>108</v>
      </c>
      <c r="C24" s="68">
        <v>30</v>
      </c>
      <c r="D24" s="72">
        <v>2.6</v>
      </c>
      <c r="E24" s="72">
        <v>1</v>
      </c>
      <c r="F24" s="72">
        <v>12.8</v>
      </c>
      <c r="G24" s="72">
        <v>77.7</v>
      </c>
      <c r="H24" s="70">
        <v>8.6999999999999993</v>
      </c>
      <c r="I24" s="70">
        <v>0.1</v>
      </c>
      <c r="J24" s="70">
        <v>0</v>
      </c>
      <c r="K24" s="70">
        <v>0.7</v>
      </c>
      <c r="L24" s="71">
        <v>2.2000000000000002</v>
      </c>
      <c r="M24" s="71">
        <v>3</v>
      </c>
      <c r="N24" s="71">
        <v>0</v>
      </c>
      <c r="O24" s="71">
        <v>4.7</v>
      </c>
    </row>
    <row r="25" spans="1:15" ht="45.75" customHeight="1" x14ac:dyDescent="0.25">
      <c r="A25" s="66">
        <v>354</v>
      </c>
      <c r="B25" s="83" t="s">
        <v>63</v>
      </c>
      <c r="C25" s="73">
        <v>200</v>
      </c>
      <c r="D25" s="82">
        <v>0.11</v>
      </c>
      <c r="E25" s="82">
        <v>0.12</v>
      </c>
      <c r="F25" s="82">
        <v>25.1</v>
      </c>
      <c r="G25" s="82">
        <v>119.2</v>
      </c>
      <c r="H25" s="75">
        <v>0</v>
      </c>
      <c r="I25" s="66">
        <v>1.83</v>
      </c>
      <c r="J25" s="66">
        <v>0</v>
      </c>
      <c r="K25" s="66">
        <v>0</v>
      </c>
      <c r="L25" s="66">
        <v>11.46</v>
      </c>
      <c r="M25" s="66">
        <v>0</v>
      </c>
      <c r="N25" s="66">
        <v>3.64</v>
      </c>
      <c r="O25" s="66">
        <v>0.56999999999999995</v>
      </c>
    </row>
    <row r="26" spans="1:15" ht="15.75" x14ac:dyDescent="0.25">
      <c r="A26" s="66"/>
      <c r="B26" s="77" t="s">
        <v>24</v>
      </c>
      <c r="C26" s="136">
        <v>810</v>
      </c>
      <c r="D26" s="94">
        <f t="shared" ref="D26:O26" si="2">SUM(D18:D25)</f>
        <v>33.597999999999999</v>
      </c>
      <c r="E26" s="94">
        <f t="shared" si="2"/>
        <v>38.219999999999992</v>
      </c>
      <c r="F26" s="94">
        <f t="shared" si="2"/>
        <v>123.43799999999999</v>
      </c>
      <c r="G26" s="94">
        <f t="shared" si="2"/>
        <v>979.13000000000011</v>
      </c>
      <c r="H26" s="94">
        <f t="shared" si="2"/>
        <v>8.7649999999999988</v>
      </c>
      <c r="I26" s="94">
        <f t="shared" si="2"/>
        <v>21.96</v>
      </c>
      <c r="J26" s="94">
        <f t="shared" si="2"/>
        <v>22.5</v>
      </c>
      <c r="K26" s="94">
        <f t="shared" si="2"/>
        <v>0.7</v>
      </c>
      <c r="L26" s="94">
        <f t="shared" si="2"/>
        <v>131.91</v>
      </c>
      <c r="M26" s="94">
        <f t="shared" si="2"/>
        <v>80.25</v>
      </c>
      <c r="N26" s="94">
        <f t="shared" si="2"/>
        <v>115.52</v>
      </c>
      <c r="O26" s="94">
        <f t="shared" si="2"/>
        <v>12.860000000000001</v>
      </c>
    </row>
    <row r="27" spans="1:15" ht="15.75" x14ac:dyDescent="0.25">
      <c r="A27" s="173" t="s">
        <v>64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5"/>
    </row>
    <row r="28" spans="1:15" ht="45.75" x14ac:dyDescent="0.25">
      <c r="A28" s="66">
        <v>423</v>
      </c>
      <c r="B28" s="83" t="s">
        <v>129</v>
      </c>
      <c r="C28" s="66" t="s">
        <v>93</v>
      </c>
      <c r="D28" s="66">
        <v>9.25</v>
      </c>
      <c r="E28" s="66">
        <v>7.15</v>
      </c>
      <c r="F28" s="66">
        <v>16.829999999999998</v>
      </c>
      <c r="G28" s="66">
        <v>168.8</v>
      </c>
      <c r="H28" s="66">
        <v>0.05</v>
      </c>
      <c r="I28" s="66">
        <v>0.13</v>
      </c>
      <c r="J28" s="66">
        <v>44.9</v>
      </c>
      <c r="K28" s="66">
        <v>0</v>
      </c>
      <c r="L28" s="66">
        <v>133.22</v>
      </c>
      <c r="M28" s="66">
        <v>18.43</v>
      </c>
      <c r="N28" s="66">
        <v>132</v>
      </c>
      <c r="O28" s="66">
        <v>0.77</v>
      </c>
    </row>
    <row r="29" spans="1:15" ht="15.75" x14ac:dyDescent="0.25">
      <c r="A29" s="90">
        <v>376</v>
      </c>
      <c r="B29" s="90" t="s">
        <v>97</v>
      </c>
      <c r="C29" s="66" t="s">
        <v>92</v>
      </c>
      <c r="D29" s="74">
        <v>0.2</v>
      </c>
      <c r="E29" s="74">
        <v>0</v>
      </c>
      <c r="F29" s="74">
        <v>14</v>
      </c>
      <c r="G29" s="74">
        <v>28</v>
      </c>
      <c r="H29" s="66">
        <v>0</v>
      </c>
      <c r="I29" s="66">
        <v>0</v>
      </c>
      <c r="J29" s="66">
        <v>0</v>
      </c>
      <c r="K29" s="66">
        <v>0</v>
      </c>
      <c r="L29" s="66">
        <v>6</v>
      </c>
      <c r="M29" s="66">
        <v>0</v>
      </c>
      <c r="N29" s="66">
        <v>0</v>
      </c>
      <c r="O29" s="66">
        <v>0.4</v>
      </c>
    </row>
    <row r="30" spans="1:15" ht="15.75" x14ac:dyDescent="0.25">
      <c r="A30" s="66"/>
      <c r="B30" s="77" t="s">
        <v>24</v>
      </c>
      <c r="C30" s="110">
        <v>300</v>
      </c>
      <c r="D30" s="94">
        <f t="shared" ref="D30:O30" si="3">SUM(D28:D29)</f>
        <v>9.4499999999999993</v>
      </c>
      <c r="E30" s="94">
        <f t="shared" si="3"/>
        <v>7.15</v>
      </c>
      <c r="F30" s="94">
        <f t="shared" si="3"/>
        <v>30.83</v>
      </c>
      <c r="G30" s="94">
        <f t="shared" si="3"/>
        <v>196.8</v>
      </c>
      <c r="H30" s="94">
        <f t="shared" si="3"/>
        <v>0.05</v>
      </c>
      <c r="I30" s="94">
        <f t="shared" si="3"/>
        <v>0.13</v>
      </c>
      <c r="J30" s="94">
        <f t="shared" si="3"/>
        <v>44.9</v>
      </c>
      <c r="K30" s="94">
        <f t="shared" si="3"/>
        <v>0</v>
      </c>
      <c r="L30" s="94">
        <f t="shared" si="3"/>
        <v>139.22</v>
      </c>
      <c r="M30" s="94">
        <f t="shared" si="3"/>
        <v>18.43</v>
      </c>
      <c r="N30" s="94">
        <f t="shared" si="3"/>
        <v>132</v>
      </c>
      <c r="O30" s="94">
        <f t="shared" si="3"/>
        <v>1.17</v>
      </c>
    </row>
    <row r="31" spans="1:15" ht="15.75" x14ac:dyDescent="0.25">
      <c r="A31" s="66"/>
      <c r="B31" s="77" t="s">
        <v>27</v>
      </c>
      <c r="C31" s="129">
        <f>C30+C26+C16+C13</f>
        <v>1720</v>
      </c>
      <c r="D31" s="94">
        <f t="shared" ref="D31:O31" si="4">D30+D26+D16+D13</f>
        <v>58.898000000000003</v>
      </c>
      <c r="E31" s="94">
        <f t="shared" si="4"/>
        <v>73.259999999999991</v>
      </c>
      <c r="F31" s="94">
        <f t="shared" si="4"/>
        <v>214.09799999999996</v>
      </c>
      <c r="G31" s="94">
        <f t="shared" si="4"/>
        <v>1712.58</v>
      </c>
      <c r="H31" s="94">
        <f t="shared" si="4"/>
        <v>8.8949999999999996</v>
      </c>
      <c r="I31" s="94">
        <f t="shared" si="4"/>
        <v>37.230000000000004</v>
      </c>
      <c r="J31" s="94">
        <f t="shared" si="4"/>
        <v>107.4</v>
      </c>
      <c r="K31" s="94">
        <f t="shared" si="4"/>
        <v>0.7</v>
      </c>
      <c r="L31" s="94">
        <f t="shared" si="4"/>
        <v>502.55</v>
      </c>
      <c r="M31" s="94">
        <f t="shared" si="4"/>
        <v>141.01</v>
      </c>
      <c r="N31" s="94">
        <f t="shared" si="4"/>
        <v>277.82</v>
      </c>
      <c r="O31" s="94">
        <f t="shared" si="4"/>
        <v>20.080000000000002</v>
      </c>
    </row>
  </sheetData>
  <mergeCells count="12">
    <mergeCell ref="L1:O2"/>
    <mergeCell ref="A1:A3"/>
    <mergeCell ref="B1:B3"/>
    <mergeCell ref="C1:C3"/>
    <mergeCell ref="D1:F2"/>
    <mergeCell ref="G1:G3"/>
    <mergeCell ref="H1:K2"/>
    <mergeCell ref="A17:O17"/>
    <mergeCell ref="A27:O27"/>
    <mergeCell ref="A5:O5"/>
    <mergeCell ref="A6:O6"/>
    <mergeCell ref="A14:O14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4" workbookViewId="0">
      <selection activeCell="G28" sqref="G28"/>
    </sheetView>
  </sheetViews>
  <sheetFormatPr defaultRowHeight="15" x14ac:dyDescent="0.25"/>
  <cols>
    <col min="1" max="1" width="12.140625" customWidth="1"/>
    <col min="2" max="2" width="24.28515625" customWidth="1"/>
    <col min="3" max="3" width="10.85546875" customWidth="1"/>
    <col min="7" max="7" width="14.7109375" customWidth="1"/>
  </cols>
  <sheetData>
    <row r="1" spans="1:1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/>
      <c r="F1" s="179"/>
      <c r="G1" s="179" t="s">
        <v>4</v>
      </c>
      <c r="H1" s="180" t="s">
        <v>5</v>
      </c>
      <c r="I1" s="180"/>
      <c r="J1" s="180"/>
      <c r="K1" s="180"/>
      <c r="L1" s="180" t="s">
        <v>6</v>
      </c>
      <c r="M1" s="180"/>
      <c r="N1" s="180"/>
      <c r="O1" s="180"/>
    </row>
    <row r="2" spans="1:15" x14ac:dyDescent="0.25">
      <c r="A2" s="179"/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  <c r="M2" s="180"/>
      <c r="N2" s="180"/>
      <c r="O2" s="180"/>
    </row>
    <row r="3" spans="1:15" ht="30" x14ac:dyDescent="0.25">
      <c r="A3" s="179"/>
      <c r="B3" s="179"/>
      <c r="C3" s="179"/>
      <c r="D3" s="95" t="s">
        <v>7</v>
      </c>
      <c r="E3" s="95" t="s">
        <v>8</v>
      </c>
      <c r="F3" s="95" t="s">
        <v>9</v>
      </c>
      <c r="G3" s="179"/>
      <c r="H3" s="95" t="s">
        <v>10</v>
      </c>
      <c r="I3" s="95" t="s">
        <v>11</v>
      </c>
      <c r="J3" s="95" t="s">
        <v>12</v>
      </c>
      <c r="K3" s="95" t="s">
        <v>13</v>
      </c>
      <c r="L3" s="95" t="s">
        <v>14</v>
      </c>
      <c r="M3" s="95" t="s">
        <v>15</v>
      </c>
      <c r="N3" s="95" t="s">
        <v>16</v>
      </c>
      <c r="O3" s="95" t="s">
        <v>17</v>
      </c>
    </row>
    <row r="4" spans="1:15" x14ac:dyDescent="0.25">
      <c r="A4" s="65">
        <v>1</v>
      </c>
      <c r="B4" s="95">
        <v>2</v>
      </c>
      <c r="C4" s="9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5" ht="15.75" x14ac:dyDescent="0.25">
      <c r="A5" s="170" t="s">
        <v>38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5.75" x14ac:dyDescent="0.25">
      <c r="A6" s="171" t="s">
        <v>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x14ac:dyDescent="0.25">
      <c r="A7" s="86">
        <v>1</v>
      </c>
      <c r="B7" s="70">
        <v>2</v>
      </c>
      <c r="C7" s="70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</row>
    <row r="8" spans="1:15" ht="46.5" customHeight="1" x14ac:dyDescent="0.25">
      <c r="A8" s="66">
        <v>182</v>
      </c>
      <c r="B8" s="67" t="s">
        <v>113</v>
      </c>
      <c r="C8" s="66">
        <v>200</v>
      </c>
      <c r="D8" s="66">
        <v>3.09</v>
      </c>
      <c r="E8" s="66">
        <v>5.07</v>
      </c>
      <c r="F8" s="66">
        <v>32.090000000000003</v>
      </c>
      <c r="G8" s="66">
        <v>177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</row>
    <row r="9" spans="1:15" ht="18.75" customHeight="1" x14ac:dyDescent="0.25">
      <c r="A9" s="68"/>
      <c r="B9" s="87" t="s">
        <v>107</v>
      </c>
      <c r="C9" s="69" t="s">
        <v>91</v>
      </c>
      <c r="D9" s="68">
        <v>2.4700000000000002</v>
      </c>
      <c r="E9" s="68">
        <v>0.87</v>
      </c>
      <c r="F9" s="68">
        <v>16.75</v>
      </c>
      <c r="G9" s="68">
        <v>85.77</v>
      </c>
      <c r="H9" s="70">
        <v>0.04</v>
      </c>
      <c r="I9" s="70">
        <v>0</v>
      </c>
      <c r="J9" s="70">
        <v>0</v>
      </c>
      <c r="K9" s="70">
        <v>0</v>
      </c>
      <c r="L9" s="71">
        <v>8</v>
      </c>
      <c r="M9" s="71">
        <v>26</v>
      </c>
      <c r="N9" s="71">
        <v>5.6</v>
      </c>
      <c r="O9" s="71">
        <v>0.36</v>
      </c>
    </row>
    <row r="10" spans="1:15" ht="15.75" x14ac:dyDescent="0.25">
      <c r="A10" s="66">
        <v>382</v>
      </c>
      <c r="B10" s="66" t="s">
        <v>103</v>
      </c>
      <c r="C10" s="66">
        <v>200</v>
      </c>
      <c r="D10" s="82">
        <v>4.08</v>
      </c>
      <c r="E10" s="82">
        <v>3.54</v>
      </c>
      <c r="F10" s="82">
        <v>17.579999999999998</v>
      </c>
      <c r="G10" s="82">
        <v>118.6</v>
      </c>
      <c r="H10" s="82">
        <v>0</v>
      </c>
      <c r="I10" s="82">
        <v>1.59</v>
      </c>
      <c r="J10" s="82">
        <v>0</v>
      </c>
      <c r="K10" s="66">
        <v>0</v>
      </c>
      <c r="L10" s="82">
        <v>152.22</v>
      </c>
      <c r="M10" s="82">
        <v>0</v>
      </c>
      <c r="N10" s="82">
        <v>21.34</v>
      </c>
      <c r="O10" s="82">
        <v>0.48</v>
      </c>
    </row>
    <row r="11" spans="1:15" ht="15.75" x14ac:dyDescent="0.25">
      <c r="A11" s="66"/>
      <c r="B11" s="77" t="s">
        <v>24</v>
      </c>
      <c r="C11" s="110">
        <v>440</v>
      </c>
      <c r="D11" s="94">
        <f t="shared" ref="D11:O11" si="0">SUM(D8:D10)</f>
        <v>9.64</v>
      </c>
      <c r="E11" s="94">
        <f t="shared" si="0"/>
        <v>9.48</v>
      </c>
      <c r="F11" s="94">
        <f t="shared" si="0"/>
        <v>66.42</v>
      </c>
      <c r="G11" s="94">
        <f t="shared" si="0"/>
        <v>381.37</v>
      </c>
      <c r="H11" s="94">
        <f t="shared" si="0"/>
        <v>0.04</v>
      </c>
      <c r="I11" s="94">
        <f t="shared" si="0"/>
        <v>1.59</v>
      </c>
      <c r="J11" s="94">
        <f t="shared" si="0"/>
        <v>0</v>
      </c>
      <c r="K11" s="94">
        <f t="shared" si="0"/>
        <v>0</v>
      </c>
      <c r="L11" s="94">
        <f t="shared" si="0"/>
        <v>160.22</v>
      </c>
      <c r="M11" s="94">
        <f t="shared" si="0"/>
        <v>26</v>
      </c>
      <c r="N11" s="94">
        <f t="shared" si="0"/>
        <v>26.939999999999998</v>
      </c>
      <c r="O11" s="94">
        <f t="shared" si="0"/>
        <v>0.84</v>
      </c>
    </row>
    <row r="12" spans="1:15" ht="15.75" x14ac:dyDescent="0.25">
      <c r="A12" s="171" t="s">
        <v>59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</row>
    <row r="13" spans="1:15" ht="29.25" customHeight="1" x14ac:dyDescent="0.25">
      <c r="A13" s="68">
        <v>389</v>
      </c>
      <c r="B13" s="80" t="s">
        <v>81</v>
      </c>
      <c r="C13" s="68">
        <v>200</v>
      </c>
      <c r="D13" s="68">
        <v>1</v>
      </c>
      <c r="E13" s="68">
        <v>0</v>
      </c>
      <c r="F13" s="68">
        <v>20.2</v>
      </c>
      <c r="G13" s="68">
        <v>84.8</v>
      </c>
      <c r="H13" s="68">
        <v>0</v>
      </c>
      <c r="I13" s="68">
        <v>6</v>
      </c>
      <c r="J13" s="68">
        <v>0</v>
      </c>
      <c r="K13" s="68">
        <v>0</v>
      </c>
      <c r="L13" s="81">
        <v>18.66</v>
      </c>
      <c r="M13" s="81">
        <v>13.33</v>
      </c>
      <c r="N13" s="81">
        <v>0</v>
      </c>
      <c r="O13" s="81">
        <v>3.73</v>
      </c>
    </row>
    <row r="14" spans="1:15" ht="15.75" x14ac:dyDescent="0.25">
      <c r="A14" s="66"/>
      <c r="B14" s="77" t="s">
        <v>24</v>
      </c>
      <c r="C14" s="110">
        <v>200</v>
      </c>
      <c r="D14" s="94">
        <f t="shared" ref="D14:O14" si="1">SUM(D13)</f>
        <v>1</v>
      </c>
      <c r="E14" s="94">
        <f t="shared" si="1"/>
        <v>0</v>
      </c>
      <c r="F14" s="94">
        <f t="shared" si="1"/>
        <v>20.2</v>
      </c>
      <c r="G14" s="94">
        <f t="shared" si="1"/>
        <v>84.8</v>
      </c>
      <c r="H14" s="94">
        <f t="shared" si="1"/>
        <v>0</v>
      </c>
      <c r="I14" s="94">
        <f t="shared" si="1"/>
        <v>6</v>
      </c>
      <c r="J14" s="94">
        <f t="shared" si="1"/>
        <v>0</v>
      </c>
      <c r="K14" s="94">
        <f t="shared" si="1"/>
        <v>0</v>
      </c>
      <c r="L14" s="94">
        <f t="shared" si="1"/>
        <v>18.66</v>
      </c>
      <c r="M14" s="94">
        <f t="shared" si="1"/>
        <v>13.33</v>
      </c>
      <c r="N14" s="94">
        <f t="shared" si="1"/>
        <v>0</v>
      </c>
      <c r="O14" s="94">
        <f t="shared" si="1"/>
        <v>3.73</v>
      </c>
    </row>
    <row r="15" spans="1:15" ht="15.75" x14ac:dyDescent="0.25">
      <c r="A15" s="171" t="s">
        <v>60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</row>
    <row r="16" spans="1:15" ht="15.75" x14ac:dyDescent="0.25">
      <c r="A16" s="66">
        <v>231</v>
      </c>
      <c r="B16" s="66" t="s">
        <v>109</v>
      </c>
      <c r="C16" s="66">
        <v>60</v>
      </c>
      <c r="D16" s="82">
        <v>1.74</v>
      </c>
      <c r="E16" s="82">
        <v>2.1</v>
      </c>
      <c r="F16" s="82">
        <v>7.8079999999999998</v>
      </c>
      <c r="G16" s="82">
        <v>55.13</v>
      </c>
      <c r="H16" s="66">
        <v>0</v>
      </c>
      <c r="I16" s="66">
        <v>8.58</v>
      </c>
      <c r="J16" s="66">
        <v>0</v>
      </c>
      <c r="K16" s="66">
        <v>0</v>
      </c>
      <c r="L16" s="66">
        <v>27.73</v>
      </c>
      <c r="M16" s="66">
        <v>0</v>
      </c>
      <c r="N16" s="66">
        <v>10.33</v>
      </c>
      <c r="O16" s="66">
        <v>0</v>
      </c>
    </row>
    <row r="17" spans="1:15" ht="39.75" customHeight="1" x14ac:dyDescent="0.25">
      <c r="A17" s="66">
        <v>87</v>
      </c>
      <c r="B17" s="83" t="s">
        <v>143</v>
      </c>
      <c r="C17" s="66">
        <v>200</v>
      </c>
      <c r="D17" s="66">
        <v>8.6</v>
      </c>
      <c r="E17" s="66">
        <v>8.41</v>
      </c>
      <c r="F17" s="66">
        <v>14.33</v>
      </c>
      <c r="G17" s="66">
        <v>172.55</v>
      </c>
      <c r="H17" s="66">
        <v>0</v>
      </c>
      <c r="I17" s="66">
        <v>9.11</v>
      </c>
      <c r="J17" s="66">
        <v>0</v>
      </c>
      <c r="K17" s="66">
        <v>0</v>
      </c>
      <c r="L17" s="66">
        <v>45.3</v>
      </c>
      <c r="M17" s="66">
        <v>0</v>
      </c>
      <c r="N17" s="66">
        <v>47.35</v>
      </c>
      <c r="O17" s="66">
        <v>1.27</v>
      </c>
    </row>
    <row r="18" spans="1:15" ht="45.75" customHeight="1" x14ac:dyDescent="0.25">
      <c r="A18" s="66" t="s">
        <v>153</v>
      </c>
      <c r="B18" s="83" t="s">
        <v>144</v>
      </c>
      <c r="C18" s="66" t="s">
        <v>118</v>
      </c>
      <c r="D18" s="66">
        <v>17.77</v>
      </c>
      <c r="E18" s="66">
        <v>17.04</v>
      </c>
      <c r="F18" s="66">
        <v>18.34</v>
      </c>
      <c r="G18" s="66">
        <v>285</v>
      </c>
      <c r="H18" s="66">
        <v>1.135</v>
      </c>
      <c r="I18" s="66">
        <v>13.54</v>
      </c>
      <c r="J18" s="66">
        <v>0.02</v>
      </c>
      <c r="K18" s="66">
        <v>0.75</v>
      </c>
      <c r="L18" s="66">
        <v>62.3</v>
      </c>
      <c r="M18" s="66">
        <v>206.75</v>
      </c>
      <c r="N18" s="66">
        <v>36.32</v>
      </c>
      <c r="O18" s="66">
        <v>10.975</v>
      </c>
    </row>
    <row r="19" spans="1:15" ht="30.75" x14ac:dyDescent="0.25">
      <c r="A19" s="66">
        <v>125</v>
      </c>
      <c r="B19" s="83" t="s">
        <v>119</v>
      </c>
      <c r="C19" s="66" t="s">
        <v>146</v>
      </c>
      <c r="D19" s="66">
        <v>3.1</v>
      </c>
      <c r="E19" s="66">
        <v>6.99</v>
      </c>
      <c r="F19" s="66">
        <v>20.84</v>
      </c>
      <c r="G19" s="66">
        <v>166.96</v>
      </c>
      <c r="H19" s="66">
        <v>0</v>
      </c>
      <c r="I19" s="66">
        <v>21.55</v>
      </c>
      <c r="J19" s="66">
        <v>0</v>
      </c>
      <c r="K19" s="66">
        <v>0</v>
      </c>
      <c r="L19" s="66">
        <v>27.33</v>
      </c>
      <c r="M19" s="66">
        <v>0</v>
      </c>
      <c r="N19" s="66">
        <v>31.16</v>
      </c>
      <c r="O19" s="66">
        <v>1.33</v>
      </c>
    </row>
    <row r="20" spans="1:15" ht="15.75" customHeight="1" x14ac:dyDescent="0.25">
      <c r="A20" s="68"/>
      <c r="B20" s="87" t="s">
        <v>107</v>
      </c>
      <c r="C20" s="69" t="s">
        <v>91</v>
      </c>
      <c r="D20" s="68">
        <v>2.4700000000000002</v>
      </c>
      <c r="E20" s="68">
        <v>0.87</v>
      </c>
      <c r="F20" s="68">
        <v>16.75</v>
      </c>
      <c r="G20" s="68">
        <v>85.77</v>
      </c>
      <c r="H20" s="70">
        <v>0.04</v>
      </c>
      <c r="I20" s="70">
        <v>0</v>
      </c>
      <c r="J20" s="70">
        <v>0</v>
      </c>
      <c r="K20" s="70">
        <v>0</v>
      </c>
      <c r="L20" s="71">
        <v>8</v>
      </c>
      <c r="M20" s="71">
        <v>26</v>
      </c>
      <c r="N20" s="71">
        <v>5.6</v>
      </c>
      <c r="O20" s="71">
        <v>0.36</v>
      </c>
    </row>
    <row r="21" spans="1:15" ht="16.5" customHeight="1" x14ac:dyDescent="0.25">
      <c r="A21" s="68"/>
      <c r="B21" s="68" t="s">
        <v>108</v>
      </c>
      <c r="C21" s="68">
        <v>30</v>
      </c>
      <c r="D21" s="72">
        <v>2.6</v>
      </c>
      <c r="E21" s="72">
        <v>1</v>
      </c>
      <c r="F21" s="72">
        <v>12.8</v>
      </c>
      <c r="G21" s="72">
        <v>77.7</v>
      </c>
      <c r="H21" s="70">
        <v>8.6999999999999993</v>
      </c>
      <c r="I21" s="70">
        <v>0.1</v>
      </c>
      <c r="J21" s="70">
        <v>0</v>
      </c>
      <c r="K21" s="70">
        <v>0.7</v>
      </c>
      <c r="L21" s="71">
        <v>2.2000000000000002</v>
      </c>
      <c r="M21" s="71">
        <v>3</v>
      </c>
      <c r="N21" s="71">
        <v>0</v>
      </c>
      <c r="O21" s="71">
        <v>4.7</v>
      </c>
    </row>
    <row r="22" spans="1:15" ht="48" customHeight="1" x14ac:dyDescent="0.25">
      <c r="A22" s="66">
        <v>349</v>
      </c>
      <c r="B22" s="83" t="s">
        <v>110</v>
      </c>
      <c r="C22" s="66" t="s">
        <v>115</v>
      </c>
      <c r="D22" s="82">
        <v>0.66</v>
      </c>
      <c r="E22" s="82">
        <v>0.09</v>
      </c>
      <c r="F22" s="82">
        <v>32.01</v>
      </c>
      <c r="G22" s="82">
        <v>132.80000000000001</v>
      </c>
      <c r="H22" s="82">
        <v>0</v>
      </c>
      <c r="I22" s="82">
        <v>0.73</v>
      </c>
      <c r="J22" s="82">
        <v>0</v>
      </c>
      <c r="K22" s="66">
        <v>0</v>
      </c>
      <c r="L22" s="82">
        <v>32.479999999999997</v>
      </c>
      <c r="M22" s="82">
        <v>0</v>
      </c>
      <c r="N22" s="82">
        <v>17.46</v>
      </c>
      <c r="O22" s="82">
        <v>0.7</v>
      </c>
    </row>
    <row r="23" spans="1:15" ht="15.75" x14ac:dyDescent="0.25">
      <c r="A23" s="66"/>
      <c r="B23" s="77" t="s">
        <v>24</v>
      </c>
      <c r="C23" s="110">
        <v>817.1</v>
      </c>
      <c r="D23" s="94">
        <f>SUM(D16:D22)</f>
        <v>36.94</v>
      </c>
      <c r="E23" s="94">
        <v>35.33</v>
      </c>
      <c r="F23" s="94">
        <f>SUM(F16:F22)</f>
        <v>122.87799999999999</v>
      </c>
      <c r="G23" s="94">
        <f>SUM(G16:G22)</f>
        <v>975.91000000000008</v>
      </c>
      <c r="H23" s="94">
        <f t="shared" ref="H23:O23" si="2">SUM(H17:H22)</f>
        <v>9.875</v>
      </c>
      <c r="I23" s="94">
        <f t="shared" si="2"/>
        <v>45.03</v>
      </c>
      <c r="J23" s="94">
        <f t="shared" si="2"/>
        <v>0.02</v>
      </c>
      <c r="K23" s="94">
        <f t="shared" si="2"/>
        <v>1.45</v>
      </c>
      <c r="L23" s="94">
        <f t="shared" si="2"/>
        <v>177.60999999999999</v>
      </c>
      <c r="M23" s="94">
        <f t="shared" si="2"/>
        <v>235.75</v>
      </c>
      <c r="N23" s="94">
        <f t="shared" si="2"/>
        <v>137.88999999999999</v>
      </c>
      <c r="O23" s="94">
        <f t="shared" si="2"/>
        <v>19.334999999999997</v>
      </c>
    </row>
    <row r="24" spans="1:15" ht="15.75" x14ac:dyDescent="0.25">
      <c r="A24" s="171" t="s">
        <v>64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</row>
    <row r="25" spans="1:15" ht="15.75" x14ac:dyDescent="0.25">
      <c r="A25" s="66"/>
      <c r="B25" s="66" t="s">
        <v>83</v>
      </c>
      <c r="C25" s="66">
        <v>60</v>
      </c>
      <c r="D25" s="66">
        <v>2.88</v>
      </c>
      <c r="E25" s="66">
        <v>1.66</v>
      </c>
      <c r="F25" s="66">
        <v>46.62</v>
      </c>
      <c r="G25" s="66">
        <v>201.48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</row>
    <row r="26" spans="1:15" ht="15.75" x14ac:dyDescent="0.25">
      <c r="A26" s="66">
        <v>376</v>
      </c>
      <c r="B26" s="66" t="s">
        <v>97</v>
      </c>
      <c r="C26" s="66" t="s">
        <v>92</v>
      </c>
      <c r="D26" s="74">
        <v>0.2</v>
      </c>
      <c r="E26" s="74">
        <v>0</v>
      </c>
      <c r="F26" s="74">
        <v>14</v>
      </c>
      <c r="G26" s="74">
        <v>28</v>
      </c>
      <c r="H26" s="66">
        <v>0</v>
      </c>
      <c r="I26" s="66">
        <v>0</v>
      </c>
      <c r="J26" s="66">
        <v>0</v>
      </c>
      <c r="K26" s="66">
        <v>0</v>
      </c>
      <c r="L26" s="66">
        <v>6</v>
      </c>
      <c r="M26" s="66">
        <v>0</v>
      </c>
      <c r="N26" s="66">
        <v>0</v>
      </c>
      <c r="O26" s="66">
        <v>0.4</v>
      </c>
    </row>
    <row r="27" spans="1:15" ht="15.75" x14ac:dyDescent="0.25">
      <c r="A27" s="66"/>
      <c r="B27" s="77" t="s">
        <v>24</v>
      </c>
      <c r="C27" s="110">
        <v>260</v>
      </c>
      <c r="D27" s="94">
        <f t="shared" ref="D27:O27" si="3">SUM(D25:D26)</f>
        <v>3.08</v>
      </c>
      <c r="E27" s="94">
        <f t="shared" si="3"/>
        <v>1.66</v>
      </c>
      <c r="F27" s="94">
        <f t="shared" si="3"/>
        <v>60.62</v>
      </c>
      <c r="G27" s="94">
        <f t="shared" si="3"/>
        <v>229.48</v>
      </c>
      <c r="H27" s="94">
        <f t="shared" si="3"/>
        <v>0</v>
      </c>
      <c r="I27" s="94">
        <f t="shared" si="3"/>
        <v>0</v>
      </c>
      <c r="J27" s="94">
        <f t="shared" si="3"/>
        <v>0</v>
      </c>
      <c r="K27" s="94">
        <f t="shared" si="3"/>
        <v>0</v>
      </c>
      <c r="L27" s="94">
        <f t="shared" si="3"/>
        <v>6</v>
      </c>
      <c r="M27" s="94">
        <f t="shared" si="3"/>
        <v>0</v>
      </c>
      <c r="N27" s="94">
        <f t="shared" si="3"/>
        <v>0</v>
      </c>
      <c r="O27" s="94">
        <f t="shared" si="3"/>
        <v>0.4</v>
      </c>
    </row>
    <row r="28" spans="1:15" ht="15.75" x14ac:dyDescent="0.25">
      <c r="A28" s="66"/>
      <c r="B28" s="77" t="s">
        <v>27</v>
      </c>
      <c r="C28" s="129">
        <f t="shared" ref="C28:O28" si="4">C27+C23+C14+C11</f>
        <v>1717.1</v>
      </c>
      <c r="D28" s="94">
        <f t="shared" si="4"/>
        <v>50.66</v>
      </c>
      <c r="E28" s="94">
        <f t="shared" si="4"/>
        <v>46.47</v>
      </c>
      <c r="F28" s="94">
        <f t="shared" si="4"/>
        <v>270.11799999999999</v>
      </c>
      <c r="G28" s="94">
        <f t="shared" si="4"/>
        <v>1671.56</v>
      </c>
      <c r="H28" s="94">
        <f t="shared" si="4"/>
        <v>9.9149999999999991</v>
      </c>
      <c r="I28" s="94">
        <f t="shared" si="4"/>
        <v>52.620000000000005</v>
      </c>
      <c r="J28" s="94">
        <f t="shared" si="4"/>
        <v>0.02</v>
      </c>
      <c r="K28" s="94">
        <f t="shared" si="4"/>
        <v>1.45</v>
      </c>
      <c r="L28" s="94">
        <f t="shared" si="4"/>
        <v>362.49</v>
      </c>
      <c r="M28" s="94">
        <f t="shared" si="4"/>
        <v>275.08000000000004</v>
      </c>
      <c r="N28" s="94">
        <f t="shared" si="4"/>
        <v>164.82999999999998</v>
      </c>
      <c r="O28" s="94">
        <f t="shared" si="4"/>
        <v>24.304999999999996</v>
      </c>
    </row>
  </sheetData>
  <mergeCells count="12">
    <mergeCell ref="L1:O2"/>
    <mergeCell ref="A1:A3"/>
    <mergeCell ref="B1:B3"/>
    <mergeCell ref="C1:C3"/>
    <mergeCell ref="D1:F2"/>
    <mergeCell ref="G1:G3"/>
    <mergeCell ref="H1:K2"/>
    <mergeCell ref="A24:O24"/>
    <mergeCell ref="A5:O5"/>
    <mergeCell ref="A6:O6"/>
    <mergeCell ref="A12:O12"/>
    <mergeCell ref="A15:O1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4" workbookViewId="0">
      <selection activeCell="G29" sqref="G29"/>
    </sheetView>
  </sheetViews>
  <sheetFormatPr defaultRowHeight="15" x14ac:dyDescent="0.25"/>
  <cols>
    <col min="2" max="2" width="27.5703125" customWidth="1"/>
    <col min="4" max="4" width="18.85546875" customWidth="1"/>
    <col min="7" max="7" width="10.28515625" customWidth="1"/>
  </cols>
  <sheetData>
    <row r="1" spans="1:15" x14ac:dyDescent="0.25">
      <c r="A1" s="179" t="s">
        <v>0</v>
      </c>
      <c r="B1" s="179" t="s">
        <v>1</v>
      </c>
      <c r="C1" s="179" t="s">
        <v>2</v>
      </c>
      <c r="D1" s="179" t="s">
        <v>3</v>
      </c>
      <c r="E1" s="179"/>
      <c r="F1" s="179"/>
      <c r="G1" s="179" t="s">
        <v>4</v>
      </c>
      <c r="H1" s="180" t="s">
        <v>5</v>
      </c>
      <c r="I1" s="180"/>
      <c r="J1" s="180"/>
      <c r="K1" s="180"/>
      <c r="L1" s="180" t="s">
        <v>6</v>
      </c>
      <c r="M1" s="180"/>
      <c r="N1" s="180"/>
      <c r="O1" s="180"/>
    </row>
    <row r="2" spans="1:15" x14ac:dyDescent="0.25">
      <c r="A2" s="179"/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  <c r="M2" s="180"/>
      <c r="N2" s="180"/>
      <c r="O2" s="180"/>
    </row>
    <row r="3" spans="1:15" ht="30" x14ac:dyDescent="0.25">
      <c r="A3" s="179"/>
      <c r="B3" s="179"/>
      <c r="C3" s="179"/>
      <c r="D3" s="95" t="s">
        <v>7</v>
      </c>
      <c r="E3" s="95" t="s">
        <v>8</v>
      </c>
      <c r="F3" s="95" t="s">
        <v>9</v>
      </c>
      <c r="G3" s="179"/>
      <c r="H3" s="95" t="s">
        <v>10</v>
      </c>
      <c r="I3" s="95" t="s">
        <v>11</v>
      </c>
      <c r="J3" s="95" t="s">
        <v>12</v>
      </c>
      <c r="K3" s="95" t="s">
        <v>13</v>
      </c>
      <c r="L3" s="95" t="s">
        <v>14</v>
      </c>
      <c r="M3" s="95" t="s">
        <v>15</v>
      </c>
      <c r="N3" s="95" t="s">
        <v>16</v>
      </c>
      <c r="O3" s="95" t="s">
        <v>17</v>
      </c>
    </row>
    <row r="4" spans="1:15" x14ac:dyDescent="0.25">
      <c r="A4" s="65">
        <v>1</v>
      </c>
      <c r="B4" s="95">
        <v>2</v>
      </c>
      <c r="C4" s="9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</row>
    <row r="5" spans="1:15" ht="15.75" x14ac:dyDescent="0.25">
      <c r="A5" s="170" t="s">
        <v>39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15.75" x14ac:dyDescent="0.25">
      <c r="A6" s="171" t="s">
        <v>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x14ac:dyDescent="0.25">
      <c r="A7" s="86">
        <v>1</v>
      </c>
      <c r="B7" s="70">
        <v>2</v>
      </c>
      <c r="C7" s="70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</row>
    <row r="8" spans="1:15" ht="38.25" customHeight="1" x14ac:dyDescent="0.25">
      <c r="A8" s="66">
        <v>181</v>
      </c>
      <c r="B8" s="83" t="s">
        <v>66</v>
      </c>
      <c r="C8" s="66">
        <v>200</v>
      </c>
      <c r="D8" s="66">
        <v>6.11</v>
      </c>
      <c r="E8" s="66">
        <v>10.72</v>
      </c>
      <c r="F8" s="66">
        <v>32.380000000000003</v>
      </c>
      <c r="G8" s="66">
        <v>251</v>
      </c>
      <c r="H8" s="66">
        <v>0</v>
      </c>
      <c r="I8" s="66">
        <v>1.17</v>
      </c>
      <c r="J8" s="66">
        <v>0</v>
      </c>
      <c r="K8" s="66">
        <v>0</v>
      </c>
      <c r="L8" s="66">
        <v>133.77000000000001</v>
      </c>
      <c r="M8" s="66">
        <v>20.3</v>
      </c>
      <c r="N8" s="66">
        <v>0</v>
      </c>
      <c r="O8" s="66">
        <v>0.47</v>
      </c>
    </row>
    <row r="9" spans="1:15" x14ac:dyDescent="0.25">
      <c r="A9" s="68"/>
      <c r="B9" s="87" t="s">
        <v>107</v>
      </c>
      <c r="C9" s="69" t="s">
        <v>91</v>
      </c>
      <c r="D9" s="68">
        <v>2.4700000000000002</v>
      </c>
      <c r="E9" s="68">
        <v>0.87</v>
      </c>
      <c r="F9" s="68">
        <v>16.75</v>
      </c>
      <c r="G9" s="68">
        <v>85.77</v>
      </c>
      <c r="H9" s="70">
        <v>0.04</v>
      </c>
      <c r="I9" s="70">
        <v>0</v>
      </c>
      <c r="J9" s="70">
        <v>0</v>
      </c>
      <c r="K9" s="70">
        <v>0</v>
      </c>
      <c r="L9" s="71">
        <v>8</v>
      </c>
      <c r="M9" s="71">
        <v>26</v>
      </c>
      <c r="N9" s="71">
        <v>5.6</v>
      </c>
      <c r="O9" s="71">
        <v>0.36</v>
      </c>
    </row>
    <row r="10" spans="1:15" x14ac:dyDescent="0.25">
      <c r="A10" s="68">
        <v>14</v>
      </c>
      <c r="B10" s="68" t="s">
        <v>111</v>
      </c>
      <c r="C10" s="68">
        <v>10</v>
      </c>
      <c r="D10" s="68">
        <v>0.08</v>
      </c>
      <c r="E10" s="68">
        <v>7.25</v>
      </c>
      <c r="F10" s="68">
        <v>0.13</v>
      </c>
      <c r="G10" s="68">
        <v>66</v>
      </c>
      <c r="H10" s="70">
        <v>0</v>
      </c>
      <c r="I10" s="70">
        <v>0</v>
      </c>
      <c r="J10" s="70">
        <v>40</v>
      </c>
      <c r="K10" s="70">
        <v>0</v>
      </c>
      <c r="L10" s="71">
        <v>2.4</v>
      </c>
      <c r="M10" s="71">
        <v>3</v>
      </c>
      <c r="N10" s="71">
        <v>0</v>
      </c>
      <c r="O10" s="71">
        <v>0.02</v>
      </c>
    </row>
    <row r="11" spans="1:15" ht="15.75" x14ac:dyDescent="0.25">
      <c r="A11" s="90">
        <v>376</v>
      </c>
      <c r="B11" s="90" t="s">
        <v>97</v>
      </c>
      <c r="C11" s="66" t="s">
        <v>92</v>
      </c>
      <c r="D11" s="74">
        <v>0.2</v>
      </c>
      <c r="E11" s="74">
        <v>0</v>
      </c>
      <c r="F11" s="74">
        <v>14</v>
      </c>
      <c r="G11" s="74">
        <v>28</v>
      </c>
      <c r="H11" s="66">
        <v>0</v>
      </c>
      <c r="I11" s="66">
        <v>0</v>
      </c>
      <c r="J11" s="66">
        <v>0</v>
      </c>
      <c r="K11" s="66">
        <v>0</v>
      </c>
      <c r="L11" s="66">
        <v>6</v>
      </c>
      <c r="M11" s="66">
        <v>0</v>
      </c>
      <c r="N11" s="66">
        <v>0</v>
      </c>
      <c r="O11" s="66">
        <v>0.4</v>
      </c>
    </row>
    <row r="12" spans="1:15" ht="15.75" x14ac:dyDescent="0.25">
      <c r="A12" s="66"/>
      <c r="B12" s="77" t="s">
        <v>24</v>
      </c>
      <c r="C12" s="94">
        <v>450</v>
      </c>
      <c r="D12" s="94">
        <f t="shared" ref="D12:O12" si="0">SUM(D8:D11)</f>
        <v>8.86</v>
      </c>
      <c r="E12" s="94">
        <f t="shared" si="0"/>
        <v>18.84</v>
      </c>
      <c r="F12" s="94">
        <f t="shared" si="0"/>
        <v>63.260000000000005</v>
      </c>
      <c r="G12" s="94">
        <f t="shared" si="0"/>
        <v>430.77</v>
      </c>
      <c r="H12" s="94">
        <f t="shared" si="0"/>
        <v>0.04</v>
      </c>
      <c r="I12" s="94">
        <f t="shared" si="0"/>
        <v>1.17</v>
      </c>
      <c r="J12" s="94">
        <f t="shared" si="0"/>
        <v>40</v>
      </c>
      <c r="K12" s="94">
        <f t="shared" si="0"/>
        <v>0</v>
      </c>
      <c r="L12" s="94">
        <f t="shared" si="0"/>
        <v>150.17000000000002</v>
      </c>
      <c r="M12" s="94">
        <f t="shared" si="0"/>
        <v>49.3</v>
      </c>
      <c r="N12" s="94">
        <f t="shared" si="0"/>
        <v>5.6</v>
      </c>
      <c r="O12" s="94">
        <f t="shared" si="0"/>
        <v>1.25</v>
      </c>
    </row>
    <row r="13" spans="1:15" ht="15.75" x14ac:dyDescent="0.25">
      <c r="A13" s="171" t="s">
        <v>59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</row>
    <row r="14" spans="1:15" x14ac:dyDescent="0.25">
      <c r="A14" s="68">
        <v>389</v>
      </c>
      <c r="B14" s="80" t="s">
        <v>81</v>
      </c>
      <c r="C14" s="68">
        <v>200</v>
      </c>
      <c r="D14" s="68">
        <v>1</v>
      </c>
      <c r="E14" s="68">
        <v>0</v>
      </c>
      <c r="F14" s="68">
        <v>20.2</v>
      </c>
      <c r="G14" s="68">
        <v>84.8</v>
      </c>
      <c r="H14" s="68">
        <v>0</v>
      </c>
      <c r="I14" s="68">
        <v>6</v>
      </c>
      <c r="J14" s="68">
        <v>0</v>
      </c>
      <c r="K14" s="68">
        <v>0</v>
      </c>
      <c r="L14" s="81">
        <v>18.66</v>
      </c>
      <c r="M14" s="81">
        <v>13.33</v>
      </c>
      <c r="N14" s="81">
        <v>0</v>
      </c>
      <c r="O14" s="81">
        <v>3.73</v>
      </c>
    </row>
    <row r="15" spans="1:15" ht="15.75" x14ac:dyDescent="0.25">
      <c r="A15" s="76"/>
      <c r="B15" s="77" t="s">
        <v>24</v>
      </c>
      <c r="C15" s="94">
        <v>200</v>
      </c>
      <c r="D15" s="94">
        <f t="shared" ref="D15:O15" si="1">SUM(D14)</f>
        <v>1</v>
      </c>
      <c r="E15" s="94">
        <f t="shared" si="1"/>
        <v>0</v>
      </c>
      <c r="F15" s="94">
        <f t="shared" si="1"/>
        <v>20.2</v>
      </c>
      <c r="G15" s="94">
        <f t="shared" si="1"/>
        <v>84.8</v>
      </c>
      <c r="H15" s="94">
        <f t="shared" si="1"/>
        <v>0</v>
      </c>
      <c r="I15" s="94">
        <f t="shared" si="1"/>
        <v>6</v>
      </c>
      <c r="J15" s="94">
        <f t="shared" si="1"/>
        <v>0</v>
      </c>
      <c r="K15" s="94">
        <f t="shared" si="1"/>
        <v>0</v>
      </c>
      <c r="L15" s="94">
        <f t="shared" si="1"/>
        <v>18.66</v>
      </c>
      <c r="M15" s="94">
        <f t="shared" si="1"/>
        <v>13.33</v>
      </c>
      <c r="N15" s="94">
        <f t="shared" si="1"/>
        <v>0</v>
      </c>
      <c r="O15" s="94">
        <f t="shared" si="1"/>
        <v>3.73</v>
      </c>
    </row>
    <row r="16" spans="1:15" ht="15.75" x14ac:dyDescent="0.25">
      <c r="A16" s="171" t="s">
        <v>60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</row>
    <row r="17" spans="1:15" ht="15.75" x14ac:dyDescent="0.25">
      <c r="A17" s="66">
        <v>75</v>
      </c>
      <c r="B17" s="66" t="s">
        <v>151</v>
      </c>
      <c r="C17" s="73">
        <v>60</v>
      </c>
      <c r="D17" s="82">
        <v>1.05</v>
      </c>
      <c r="E17" s="82">
        <v>4.84</v>
      </c>
      <c r="F17" s="82">
        <v>6.05</v>
      </c>
      <c r="G17" s="82">
        <v>73.33</v>
      </c>
      <c r="H17" s="82">
        <v>0.03</v>
      </c>
      <c r="I17" s="82">
        <v>6.4</v>
      </c>
      <c r="J17" s="82">
        <v>0</v>
      </c>
      <c r="K17" s="66">
        <v>0</v>
      </c>
      <c r="L17" s="82">
        <v>20.100000000000001</v>
      </c>
      <c r="M17" s="82">
        <v>0</v>
      </c>
      <c r="N17" s="82">
        <v>0</v>
      </c>
      <c r="O17" s="82">
        <v>0.8</v>
      </c>
    </row>
    <row r="18" spans="1:15" ht="33.75" customHeight="1" x14ac:dyDescent="0.25">
      <c r="A18" s="66">
        <v>84</v>
      </c>
      <c r="B18" s="83" t="s">
        <v>62</v>
      </c>
      <c r="C18" s="66">
        <v>200</v>
      </c>
      <c r="D18" s="66">
        <v>4.8899999999999997</v>
      </c>
      <c r="E18" s="66">
        <v>6.14</v>
      </c>
      <c r="F18" s="66">
        <v>8.8800000000000008</v>
      </c>
      <c r="G18" s="66">
        <v>117.02</v>
      </c>
      <c r="H18" s="66">
        <v>0</v>
      </c>
      <c r="I18" s="66">
        <v>7.25</v>
      </c>
      <c r="J18" s="66">
        <v>0</v>
      </c>
      <c r="K18" s="66">
        <v>0</v>
      </c>
      <c r="L18" s="66">
        <v>39.549999999999997</v>
      </c>
      <c r="M18" s="66">
        <v>0</v>
      </c>
      <c r="N18" s="66">
        <v>21.21</v>
      </c>
      <c r="O18" s="66">
        <v>1.3</v>
      </c>
    </row>
    <row r="19" spans="1:15" ht="47.25" customHeight="1" x14ac:dyDescent="0.25">
      <c r="A19" s="66" t="s">
        <v>125</v>
      </c>
      <c r="B19" s="74" t="s">
        <v>96</v>
      </c>
      <c r="C19" s="66" t="s">
        <v>118</v>
      </c>
      <c r="D19" s="66">
        <v>13.69</v>
      </c>
      <c r="E19" s="66">
        <v>20.73</v>
      </c>
      <c r="F19" s="66">
        <v>13.62</v>
      </c>
      <c r="G19" s="66">
        <v>296.89999999999998</v>
      </c>
      <c r="H19" s="66">
        <v>34.520000000000003</v>
      </c>
      <c r="I19" s="66">
        <v>0</v>
      </c>
      <c r="J19" s="66">
        <v>44.63</v>
      </c>
      <c r="K19" s="66">
        <v>2.2400000000000002</v>
      </c>
      <c r="L19" s="66">
        <v>0</v>
      </c>
      <c r="M19" s="66">
        <v>0.28000000000000003</v>
      </c>
      <c r="N19" s="66">
        <v>0</v>
      </c>
      <c r="O19" s="66">
        <v>0</v>
      </c>
    </row>
    <row r="20" spans="1:15" ht="44.25" customHeight="1" x14ac:dyDescent="0.25">
      <c r="A20" s="66" t="s">
        <v>32</v>
      </c>
      <c r="B20" s="83" t="s">
        <v>112</v>
      </c>
      <c r="C20" s="73">
        <v>150</v>
      </c>
      <c r="D20" s="82">
        <v>5.46</v>
      </c>
      <c r="E20" s="82">
        <v>5.79</v>
      </c>
      <c r="F20" s="82">
        <v>30.45</v>
      </c>
      <c r="G20" s="82">
        <v>195.7</v>
      </c>
      <c r="H20" s="66">
        <v>0</v>
      </c>
      <c r="I20" s="66">
        <v>0</v>
      </c>
      <c r="J20" s="66">
        <v>0</v>
      </c>
      <c r="K20" s="66">
        <v>0</v>
      </c>
      <c r="L20" s="82">
        <v>12.14</v>
      </c>
      <c r="M20" s="82">
        <v>0</v>
      </c>
      <c r="N20" s="82">
        <v>8.14</v>
      </c>
      <c r="O20" s="82">
        <v>0.81</v>
      </c>
    </row>
    <row r="21" spans="1:15" ht="19.5" customHeight="1" x14ac:dyDescent="0.25">
      <c r="A21" s="68"/>
      <c r="B21" s="87" t="s">
        <v>107</v>
      </c>
      <c r="C21" s="69" t="s">
        <v>91</v>
      </c>
      <c r="D21" s="68">
        <v>2.4700000000000002</v>
      </c>
      <c r="E21" s="68">
        <v>0.87</v>
      </c>
      <c r="F21" s="68">
        <v>16.75</v>
      </c>
      <c r="G21" s="68">
        <v>85.77</v>
      </c>
      <c r="H21" s="70">
        <v>0.04</v>
      </c>
      <c r="I21" s="70">
        <v>0</v>
      </c>
      <c r="J21" s="70">
        <v>0</v>
      </c>
      <c r="K21" s="70">
        <v>0</v>
      </c>
      <c r="L21" s="71">
        <v>8</v>
      </c>
      <c r="M21" s="71">
        <v>26</v>
      </c>
      <c r="N21" s="71">
        <v>5.6</v>
      </c>
      <c r="O21" s="71">
        <v>0.36</v>
      </c>
    </row>
    <row r="22" spans="1:15" ht="18" customHeight="1" x14ac:dyDescent="0.25">
      <c r="A22" s="68"/>
      <c r="B22" s="68" t="s">
        <v>108</v>
      </c>
      <c r="C22" s="68">
        <v>30</v>
      </c>
      <c r="D22" s="72">
        <v>2.6</v>
      </c>
      <c r="E22" s="72">
        <v>1</v>
      </c>
      <c r="F22" s="72">
        <v>12.8</v>
      </c>
      <c r="G22" s="72">
        <v>77.7</v>
      </c>
      <c r="H22" s="70">
        <v>8.6999999999999993</v>
      </c>
      <c r="I22" s="70">
        <v>0.1</v>
      </c>
      <c r="J22" s="70">
        <v>0</v>
      </c>
      <c r="K22" s="70">
        <v>0.7</v>
      </c>
      <c r="L22" s="71">
        <v>2.2000000000000002</v>
      </c>
      <c r="M22" s="71">
        <v>3</v>
      </c>
      <c r="N22" s="71">
        <v>0</v>
      </c>
      <c r="O22" s="71">
        <v>4.7</v>
      </c>
    </row>
    <row r="23" spans="1:15" ht="30.75" customHeight="1" x14ac:dyDescent="0.25">
      <c r="A23" s="66">
        <v>354</v>
      </c>
      <c r="B23" s="83" t="s">
        <v>63</v>
      </c>
      <c r="C23" s="73" t="s">
        <v>115</v>
      </c>
      <c r="D23" s="82">
        <v>0.11</v>
      </c>
      <c r="E23" s="82">
        <v>0.12</v>
      </c>
      <c r="F23" s="82">
        <v>25.1</v>
      </c>
      <c r="G23" s="82">
        <v>119.2</v>
      </c>
      <c r="H23" s="75">
        <v>0</v>
      </c>
      <c r="I23" s="66">
        <v>1.83</v>
      </c>
      <c r="J23" s="66">
        <v>0</v>
      </c>
      <c r="K23" s="66">
        <v>0</v>
      </c>
      <c r="L23" s="66">
        <v>11.46</v>
      </c>
      <c r="M23" s="66">
        <v>0</v>
      </c>
      <c r="N23" s="66">
        <v>3.64</v>
      </c>
      <c r="O23" s="66">
        <v>0.56999999999999995</v>
      </c>
    </row>
    <row r="24" spans="1:15" ht="15.75" x14ac:dyDescent="0.25">
      <c r="A24" s="76"/>
      <c r="B24" s="77" t="s">
        <v>24</v>
      </c>
      <c r="C24" s="94">
        <v>810</v>
      </c>
      <c r="D24" s="94">
        <f t="shared" ref="D24:O24" si="2">SUM(D17:D23)</f>
        <v>30.27</v>
      </c>
      <c r="E24" s="94">
        <f t="shared" si="2"/>
        <v>39.489999999999995</v>
      </c>
      <c r="F24" s="94">
        <f t="shared" si="2"/>
        <v>113.65</v>
      </c>
      <c r="G24" s="94">
        <f t="shared" si="2"/>
        <v>965.62000000000012</v>
      </c>
      <c r="H24" s="94">
        <f t="shared" si="2"/>
        <v>43.290000000000006</v>
      </c>
      <c r="I24" s="94">
        <f t="shared" si="2"/>
        <v>15.58</v>
      </c>
      <c r="J24" s="94">
        <f t="shared" si="2"/>
        <v>44.63</v>
      </c>
      <c r="K24" s="94">
        <f t="shared" si="2"/>
        <v>2.9400000000000004</v>
      </c>
      <c r="L24" s="94">
        <f t="shared" si="2"/>
        <v>93.449999999999989</v>
      </c>
      <c r="M24" s="94">
        <f t="shared" si="2"/>
        <v>29.28</v>
      </c>
      <c r="N24" s="94">
        <f t="shared" si="2"/>
        <v>38.590000000000003</v>
      </c>
      <c r="O24" s="94">
        <f t="shared" si="2"/>
        <v>8.5400000000000009</v>
      </c>
    </row>
    <row r="25" spans="1:15" ht="15.75" x14ac:dyDescent="0.25">
      <c r="A25" s="173" t="s">
        <v>64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5"/>
    </row>
    <row r="26" spans="1:15" ht="15.75" x14ac:dyDescent="0.25">
      <c r="A26" s="66">
        <v>452</v>
      </c>
      <c r="B26" s="83" t="s">
        <v>99</v>
      </c>
      <c r="C26" s="66">
        <v>80</v>
      </c>
      <c r="D26" s="66">
        <v>5.82</v>
      </c>
      <c r="E26" s="66">
        <v>10.02</v>
      </c>
      <c r="F26" s="66">
        <v>43.14</v>
      </c>
      <c r="G26" s="66">
        <v>284.8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</row>
    <row r="27" spans="1:15" ht="15.75" customHeight="1" x14ac:dyDescent="0.25">
      <c r="A27" s="66"/>
      <c r="B27" s="68" t="s">
        <v>152</v>
      </c>
      <c r="C27" s="66">
        <v>200</v>
      </c>
      <c r="D27" s="66">
        <v>6.9</v>
      </c>
      <c r="E27" s="66">
        <v>7.36</v>
      </c>
      <c r="F27" s="66">
        <v>9.44</v>
      </c>
      <c r="G27" s="66">
        <v>131.56</v>
      </c>
      <c r="H27" s="66">
        <v>0.08</v>
      </c>
      <c r="I27" s="66">
        <v>1.8</v>
      </c>
      <c r="J27" s="66">
        <v>0.09</v>
      </c>
      <c r="K27" s="66">
        <v>0</v>
      </c>
      <c r="L27" s="66">
        <v>244</v>
      </c>
      <c r="M27" s="66">
        <v>193</v>
      </c>
      <c r="N27" s="66">
        <v>28</v>
      </c>
      <c r="O27" s="66">
        <v>0.2</v>
      </c>
    </row>
    <row r="28" spans="1:15" ht="15.75" x14ac:dyDescent="0.25">
      <c r="A28" s="76"/>
      <c r="B28" s="77" t="s">
        <v>24</v>
      </c>
      <c r="C28" s="94">
        <v>280</v>
      </c>
      <c r="D28" s="94">
        <f t="shared" ref="D28:O28" si="3">SUM(D27:D27)</f>
        <v>6.9</v>
      </c>
      <c r="E28" s="94">
        <f t="shared" si="3"/>
        <v>7.36</v>
      </c>
      <c r="F28" s="94">
        <f t="shared" si="3"/>
        <v>9.44</v>
      </c>
      <c r="G28" s="94">
        <f t="shared" si="3"/>
        <v>131.56</v>
      </c>
      <c r="H28" s="94">
        <f t="shared" si="3"/>
        <v>0.08</v>
      </c>
      <c r="I28" s="94">
        <f t="shared" si="3"/>
        <v>1.8</v>
      </c>
      <c r="J28" s="94">
        <f t="shared" si="3"/>
        <v>0.09</v>
      </c>
      <c r="K28" s="94">
        <f t="shared" si="3"/>
        <v>0</v>
      </c>
      <c r="L28" s="94">
        <f t="shared" si="3"/>
        <v>244</v>
      </c>
      <c r="M28" s="94">
        <f t="shared" si="3"/>
        <v>193</v>
      </c>
      <c r="N28" s="94">
        <f t="shared" si="3"/>
        <v>28</v>
      </c>
      <c r="O28" s="94">
        <f t="shared" si="3"/>
        <v>0.2</v>
      </c>
    </row>
    <row r="29" spans="1:15" ht="15.75" x14ac:dyDescent="0.25">
      <c r="A29" s="76"/>
      <c r="B29" s="77" t="s">
        <v>27</v>
      </c>
      <c r="C29" s="129">
        <f t="shared" ref="C29:O29" si="4">C28+C24+C15+C12</f>
        <v>1740</v>
      </c>
      <c r="D29" s="94">
        <f t="shared" si="4"/>
        <v>47.03</v>
      </c>
      <c r="E29" s="94">
        <f t="shared" si="4"/>
        <v>65.69</v>
      </c>
      <c r="F29" s="94">
        <f t="shared" si="4"/>
        <v>206.55</v>
      </c>
      <c r="G29" s="94">
        <f t="shared" si="4"/>
        <v>1612.75</v>
      </c>
      <c r="H29" s="94">
        <f t="shared" si="4"/>
        <v>43.410000000000004</v>
      </c>
      <c r="I29" s="94">
        <f t="shared" si="4"/>
        <v>24.549999999999997</v>
      </c>
      <c r="J29" s="94">
        <f t="shared" si="4"/>
        <v>84.72</v>
      </c>
      <c r="K29" s="94">
        <f t="shared" si="4"/>
        <v>2.9400000000000004</v>
      </c>
      <c r="L29" s="94">
        <f t="shared" si="4"/>
        <v>506.28000000000003</v>
      </c>
      <c r="M29" s="94">
        <f t="shared" si="4"/>
        <v>284.91000000000003</v>
      </c>
      <c r="N29" s="94">
        <f t="shared" si="4"/>
        <v>72.19</v>
      </c>
      <c r="O29" s="94">
        <f t="shared" si="4"/>
        <v>13.72</v>
      </c>
    </row>
  </sheetData>
  <mergeCells count="12">
    <mergeCell ref="L1:O2"/>
    <mergeCell ref="A1:A3"/>
    <mergeCell ref="B1:B3"/>
    <mergeCell ref="C1:C3"/>
    <mergeCell ref="D1:F2"/>
    <mergeCell ref="G1:G3"/>
    <mergeCell ref="H1:K2"/>
    <mergeCell ref="A5:O5"/>
    <mergeCell ref="A6:O6"/>
    <mergeCell ref="A13:O13"/>
    <mergeCell ref="A16:O16"/>
    <mergeCell ref="A25:O25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3-7 (общее)</vt:lpstr>
      <vt:lpstr>Лист1</vt:lpstr>
      <vt:lpstr>3-7 (1д)</vt:lpstr>
      <vt:lpstr>3-7 (2д)</vt:lpstr>
      <vt:lpstr>3-7 (3д)</vt:lpstr>
      <vt:lpstr>3-7 (4д)</vt:lpstr>
      <vt:lpstr>3-7 (5д)</vt:lpstr>
      <vt:lpstr>3-7 (6д)</vt:lpstr>
      <vt:lpstr>3-7 (7 день)</vt:lpstr>
      <vt:lpstr>3-7 (8д) </vt:lpstr>
      <vt:lpstr>3-7 (9)</vt:lpstr>
      <vt:lpstr>3-7 (10)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2025-03-24T13:43:45Z</dcterms:modified>
</cp:coreProperties>
</file>