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720" windowWidth="19200" windowHeight="10485" firstSheet="5" activeTab="12"/>
  </bookViews>
  <sheets>
    <sheet name=" 1-3  (исх)" sheetId="9" r:id="rId1"/>
    <sheet name=" 1-3 " sheetId="2" r:id="rId2"/>
    <sheet name="Лист1" sheetId="4" r:id="rId3"/>
    <sheet name=" 1-3  (1д)" sheetId="5" r:id="rId4"/>
    <sheet name=" 1-3  (2д)" sheetId="6" r:id="rId5"/>
    <sheet name=" 1-3  (3д)" sheetId="7" r:id="rId6"/>
    <sheet name=" 1-3  (4д)" sheetId="8" r:id="rId7"/>
    <sheet name=" 1-3  (5д)" sheetId="10" r:id="rId8"/>
    <sheet name=" 1-3  (6)" sheetId="11" r:id="rId9"/>
    <sheet name=" 1-3  (7)" sheetId="12" r:id="rId10"/>
    <sheet name=" 1-3  (8)" sheetId="13" r:id="rId11"/>
    <sheet name=" 1-3  (9)" sheetId="14" r:id="rId12"/>
    <sheet name=" 1-3  (10)" sheetId="15" r:id="rId13"/>
  </sheets>
  <calcPr calcId="145621"/>
</workbook>
</file>

<file path=xl/calcChain.xml><?xml version="1.0" encoding="utf-8"?>
<calcChain xmlns="http://schemas.openxmlformats.org/spreadsheetml/2006/main">
  <c r="C30" i="13" l="1"/>
  <c r="C29" i="11"/>
  <c r="C31" i="10"/>
  <c r="D12" i="7" l="1"/>
  <c r="E12" i="7"/>
  <c r="F12" i="7"/>
  <c r="G12" i="7"/>
  <c r="G26" i="10" l="1"/>
  <c r="E24" i="6" l="1"/>
  <c r="F23" i="5" l="1"/>
  <c r="D24" i="6"/>
  <c r="C13" i="10" l="1"/>
  <c r="C15" i="11"/>
  <c r="C12" i="11"/>
  <c r="O30" i="15" l="1"/>
  <c r="N30" i="15"/>
  <c r="M30" i="15"/>
  <c r="L30" i="15"/>
  <c r="K30" i="15"/>
  <c r="J30" i="15"/>
  <c r="I30" i="15"/>
  <c r="H30" i="15"/>
  <c r="G30" i="15"/>
  <c r="F30" i="15"/>
  <c r="E30" i="15"/>
  <c r="D30" i="15"/>
  <c r="C30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D31" i="15" l="1"/>
  <c r="F31" i="15"/>
  <c r="H31" i="15"/>
  <c r="J31" i="15"/>
  <c r="L31" i="15"/>
  <c r="N31" i="15"/>
  <c r="C31" i="15"/>
  <c r="E31" i="15"/>
  <c r="G31" i="15"/>
  <c r="I31" i="15"/>
  <c r="K31" i="15"/>
  <c r="M31" i="15"/>
  <c r="O31" i="15"/>
  <c r="O28" i="14"/>
  <c r="N28" i="14"/>
  <c r="M28" i="14"/>
  <c r="L28" i="14"/>
  <c r="K28" i="14"/>
  <c r="J28" i="14"/>
  <c r="I28" i="14"/>
  <c r="H28" i="14"/>
  <c r="G28" i="14"/>
  <c r="F28" i="14"/>
  <c r="E28" i="14"/>
  <c r="D28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9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O29" i="13"/>
  <c r="N29" i="13"/>
  <c r="M29" i="13"/>
  <c r="L29" i="13"/>
  <c r="K29" i="13"/>
  <c r="J29" i="13"/>
  <c r="I29" i="13"/>
  <c r="H29" i="13"/>
  <c r="G29" i="13"/>
  <c r="F29" i="13"/>
  <c r="E29" i="13"/>
  <c r="D29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2" i="13"/>
  <c r="N12" i="13"/>
  <c r="N30" i="13" s="1"/>
  <c r="M12" i="13"/>
  <c r="L12" i="13"/>
  <c r="L30" i="13" s="1"/>
  <c r="K12" i="13"/>
  <c r="J12" i="13"/>
  <c r="J30" i="13" s="1"/>
  <c r="I12" i="13"/>
  <c r="H12" i="13"/>
  <c r="H30" i="13" s="1"/>
  <c r="G12" i="13"/>
  <c r="F12" i="13"/>
  <c r="F30" i="13" s="1"/>
  <c r="E12" i="13"/>
  <c r="D12" i="13"/>
  <c r="D30" i="13" s="1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O28" i="11"/>
  <c r="N28" i="11"/>
  <c r="M28" i="11"/>
  <c r="L28" i="11"/>
  <c r="K28" i="11"/>
  <c r="J28" i="11"/>
  <c r="I28" i="11"/>
  <c r="H28" i="11"/>
  <c r="G28" i="11"/>
  <c r="F28" i="11"/>
  <c r="E28" i="11"/>
  <c r="D28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30" i="10"/>
  <c r="N30" i="10"/>
  <c r="M30" i="10"/>
  <c r="L30" i="10"/>
  <c r="K30" i="10"/>
  <c r="J30" i="10"/>
  <c r="I30" i="10"/>
  <c r="H30" i="10"/>
  <c r="G30" i="10"/>
  <c r="F30" i="10"/>
  <c r="E30" i="10"/>
  <c r="D30" i="10"/>
  <c r="O26" i="10"/>
  <c r="N26" i="10"/>
  <c r="M26" i="10"/>
  <c r="L26" i="10"/>
  <c r="K26" i="10"/>
  <c r="J26" i="10"/>
  <c r="I26" i="10"/>
  <c r="H26" i="10"/>
  <c r="F26" i="10"/>
  <c r="E26" i="10"/>
  <c r="D2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255" i="9"/>
  <c r="O256" i="9" s="1"/>
  <c r="N255" i="9"/>
  <c r="N256" i="9" s="1"/>
  <c r="M255" i="9"/>
  <c r="M256" i="9" s="1"/>
  <c r="L255" i="9"/>
  <c r="L256" i="9" s="1"/>
  <c r="K255" i="9"/>
  <c r="K256" i="9" s="1"/>
  <c r="J255" i="9"/>
  <c r="J256" i="9" s="1"/>
  <c r="I255" i="9"/>
  <c r="I256" i="9" s="1"/>
  <c r="H255" i="9"/>
  <c r="H256" i="9" s="1"/>
  <c r="G255" i="9"/>
  <c r="G256" i="9" s="1"/>
  <c r="F255" i="9"/>
  <c r="F256" i="9" s="1"/>
  <c r="E255" i="9"/>
  <c r="E256" i="9" s="1"/>
  <c r="D255" i="9"/>
  <c r="D256" i="9" s="1"/>
  <c r="C255" i="9"/>
  <c r="C256" i="9" s="1"/>
  <c r="O251" i="9"/>
  <c r="N251" i="9"/>
  <c r="M251" i="9"/>
  <c r="L251" i="9"/>
  <c r="K251" i="9"/>
  <c r="J251" i="9"/>
  <c r="I251" i="9"/>
  <c r="H251" i="9"/>
  <c r="G251" i="9"/>
  <c r="F251" i="9"/>
  <c r="E251" i="9"/>
  <c r="D251" i="9"/>
  <c r="O241" i="9"/>
  <c r="N241" i="9"/>
  <c r="M241" i="9"/>
  <c r="L241" i="9"/>
  <c r="K241" i="9"/>
  <c r="J241" i="9"/>
  <c r="I241" i="9"/>
  <c r="H241" i="9"/>
  <c r="G241" i="9"/>
  <c r="F241" i="9"/>
  <c r="E241" i="9"/>
  <c r="D241" i="9"/>
  <c r="O238" i="9"/>
  <c r="N238" i="9"/>
  <c r="M238" i="9"/>
  <c r="L238" i="9"/>
  <c r="K238" i="9"/>
  <c r="J238" i="9"/>
  <c r="I238" i="9"/>
  <c r="H238" i="9"/>
  <c r="G238" i="9"/>
  <c r="F238" i="9"/>
  <c r="E238" i="9"/>
  <c r="D238" i="9"/>
  <c r="C238" i="9"/>
  <c r="O229" i="9"/>
  <c r="O230" i="9" s="1"/>
  <c r="N229" i="9"/>
  <c r="N230" i="9" s="1"/>
  <c r="M229" i="9"/>
  <c r="M230" i="9" s="1"/>
  <c r="L229" i="9"/>
  <c r="L230" i="9" s="1"/>
  <c r="K229" i="9"/>
  <c r="K230" i="9" s="1"/>
  <c r="J229" i="9"/>
  <c r="J230" i="9" s="1"/>
  <c r="I229" i="9"/>
  <c r="I230" i="9" s="1"/>
  <c r="H229" i="9"/>
  <c r="H230" i="9" s="1"/>
  <c r="G229" i="9"/>
  <c r="G230" i="9" s="1"/>
  <c r="F229" i="9"/>
  <c r="F230" i="9" s="1"/>
  <c r="E229" i="9"/>
  <c r="E230" i="9" s="1"/>
  <c r="D229" i="9"/>
  <c r="D230" i="9" s="1"/>
  <c r="O225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C230" i="9" s="1"/>
  <c r="O216" i="9"/>
  <c r="N216" i="9"/>
  <c r="M216" i="9"/>
  <c r="L216" i="9"/>
  <c r="K216" i="9"/>
  <c r="J216" i="9"/>
  <c r="I216" i="9"/>
  <c r="H216" i="9"/>
  <c r="G216" i="9"/>
  <c r="F216" i="9"/>
  <c r="E216" i="9"/>
  <c r="D216" i="9"/>
  <c r="O213" i="9"/>
  <c r="N213" i="9"/>
  <c r="M213" i="9"/>
  <c r="L213" i="9"/>
  <c r="K213" i="9"/>
  <c r="J213" i="9"/>
  <c r="I213" i="9"/>
  <c r="H213" i="9"/>
  <c r="G213" i="9"/>
  <c r="F213" i="9"/>
  <c r="E213" i="9"/>
  <c r="D213" i="9"/>
  <c r="O204" i="9"/>
  <c r="N204" i="9"/>
  <c r="M204" i="9"/>
  <c r="L204" i="9"/>
  <c r="K204" i="9"/>
  <c r="J204" i="9"/>
  <c r="I204" i="9"/>
  <c r="H204" i="9"/>
  <c r="G204" i="9"/>
  <c r="F204" i="9"/>
  <c r="E204" i="9"/>
  <c r="D204" i="9"/>
  <c r="O200" i="9"/>
  <c r="N200" i="9"/>
  <c r="M200" i="9"/>
  <c r="L200" i="9"/>
  <c r="K200" i="9"/>
  <c r="J200" i="9"/>
  <c r="I200" i="9"/>
  <c r="H200" i="9"/>
  <c r="G200" i="9"/>
  <c r="F200" i="9"/>
  <c r="E200" i="9"/>
  <c r="D200" i="9"/>
  <c r="C200" i="9"/>
  <c r="O190" i="9"/>
  <c r="N190" i="9"/>
  <c r="M190" i="9"/>
  <c r="L190" i="9"/>
  <c r="K190" i="9"/>
  <c r="J190" i="9"/>
  <c r="I190" i="9"/>
  <c r="H190" i="9"/>
  <c r="G190" i="9"/>
  <c r="F190" i="9"/>
  <c r="E190" i="9"/>
  <c r="D190" i="9"/>
  <c r="O187" i="9"/>
  <c r="O205" i="9" s="1"/>
  <c r="N187" i="9"/>
  <c r="N205" i="9" s="1"/>
  <c r="M187" i="9"/>
  <c r="M205" i="9" s="1"/>
  <c r="L187" i="9"/>
  <c r="L205" i="9" s="1"/>
  <c r="K187" i="9"/>
  <c r="K205" i="9" s="1"/>
  <c r="J187" i="9"/>
  <c r="J205" i="9" s="1"/>
  <c r="I187" i="9"/>
  <c r="I205" i="9" s="1"/>
  <c r="H187" i="9"/>
  <c r="H205" i="9" s="1"/>
  <c r="G187" i="9"/>
  <c r="G205" i="9" s="1"/>
  <c r="F187" i="9"/>
  <c r="F205" i="9" s="1"/>
  <c r="E187" i="9"/>
  <c r="E205" i="9" s="1"/>
  <c r="D187" i="9"/>
  <c r="D205" i="9" s="1"/>
  <c r="O178" i="9"/>
  <c r="O179" i="9" s="1"/>
  <c r="N178" i="9"/>
  <c r="N179" i="9" s="1"/>
  <c r="M178" i="9"/>
  <c r="M179" i="9" s="1"/>
  <c r="L178" i="9"/>
  <c r="L179" i="9" s="1"/>
  <c r="K178" i="9"/>
  <c r="K179" i="9" s="1"/>
  <c r="J178" i="9"/>
  <c r="J179" i="9" s="1"/>
  <c r="I178" i="9"/>
  <c r="I179" i="9" s="1"/>
  <c r="H178" i="9"/>
  <c r="H179" i="9" s="1"/>
  <c r="G178" i="9"/>
  <c r="G179" i="9" s="1"/>
  <c r="F178" i="9"/>
  <c r="F179" i="9" s="1"/>
  <c r="E178" i="9"/>
  <c r="E179" i="9" s="1"/>
  <c r="D178" i="9"/>
  <c r="D179" i="9" s="1"/>
  <c r="C178" i="9"/>
  <c r="C179" i="9" s="1"/>
  <c r="O173" i="9"/>
  <c r="N173" i="9"/>
  <c r="M173" i="9"/>
  <c r="L173" i="9"/>
  <c r="K173" i="9"/>
  <c r="J173" i="9"/>
  <c r="I173" i="9"/>
  <c r="H173" i="9"/>
  <c r="G173" i="9"/>
  <c r="F173" i="9"/>
  <c r="E173" i="9"/>
  <c r="D173" i="9"/>
  <c r="C173" i="9"/>
  <c r="O163" i="9"/>
  <c r="N163" i="9"/>
  <c r="M163" i="9"/>
  <c r="L163" i="9"/>
  <c r="K163" i="9"/>
  <c r="J163" i="9"/>
  <c r="I163" i="9"/>
  <c r="H163" i="9"/>
  <c r="G163" i="9"/>
  <c r="F163" i="9"/>
  <c r="E163" i="9"/>
  <c r="D163" i="9"/>
  <c r="O160" i="9"/>
  <c r="N160" i="9"/>
  <c r="M160" i="9"/>
  <c r="L160" i="9"/>
  <c r="K160" i="9"/>
  <c r="J160" i="9"/>
  <c r="I160" i="9"/>
  <c r="H160" i="9"/>
  <c r="G160" i="9"/>
  <c r="F160" i="9"/>
  <c r="E160" i="9"/>
  <c r="D160" i="9"/>
  <c r="O151" i="9"/>
  <c r="O152" i="9" s="1"/>
  <c r="N151" i="9"/>
  <c r="N152" i="9" s="1"/>
  <c r="M151" i="9"/>
  <c r="M152" i="9" s="1"/>
  <c r="L151" i="9"/>
  <c r="L152" i="9" s="1"/>
  <c r="K151" i="9"/>
  <c r="K152" i="9" s="1"/>
  <c r="J151" i="9"/>
  <c r="J152" i="9" s="1"/>
  <c r="I151" i="9"/>
  <c r="I152" i="9" s="1"/>
  <c r="H151" i="9"/>
  <c r="H152" i="9" s="1"/>
  <c r="G151" i="9"/>
  <c r="G152" i="9" s="1"/>
  <c r="F151" i="9"/>
  <c r="F152" i="9" s="1"/>
  <c r="E151" i="9"/>
  <c r="E152" i="9" s="1"/>
  <c r="D151" i="9"/>
  <c r="D152" i="9" s="1"/>
  <c r="O147" i="9"/>
  <c r="N147" i="9"/>
  <c r="M147" i="9"/>
  <c r="L147" i="9"/>
  <c r="K147" i="9"/>
  <c r="J147" i="9"/>
  <c r="I147" i="9"/>
  <c r="H147" i="9"/>
  <c r="G147" i="9"/>
  <c r="F147" i="9"/>
  <c r="E147" i="9"/>
  <c r="D147" i="9"/>
  <c r="C147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O128" i="9"/>
  <c r="O129" i="9" s="1"/>
  <c r="N128" i="9"/>
  <c r="N129" i="9" s="1"/>
  <c r="M128" i="9"/>
  <c r="M129" i="9" s="1"/>
  <c r="L128" i="9"/>
  <c r="L129" i="9" s="1"/>
  <c r="K128" i="9"/>
  <c r="K129" i="9" s="1"/>
  <c r="J128" i="9"/>
  <c r="J129" i="9" s="1"/>
  <c r="I128" i="9"/>
  <c r="I129" i="9" s="1"/>
  <c r="H128" i="9"/>
  <c r="H129" i="9" s="1"/>
  <c r="G128" i="9"/>
  <c r="G129" i="9" s="1"/>
  <c r="F128" i="9"/>
  <c r="F129" i="9" s="1"/>
  <c r="E128" i="9"/>
  <c r="E129" i="9" s="1"/>
  <c r="D128" i="9"/>
  <c r="D129" i="9" s="1"/>
  <c r="O124" i="9"/>
  <c r="N124" i="9"/>
  <c r="M124" i="9"/>
  <c r="L124" i="9"/>
  <c r="K124" i="9"/>
  <c r="J124" i="9"/>
  <c r="I124" i="9"/>
  <c r="H124" i="9"/>
  <c r="G124" i="9"/>
  <c r="F124" i="9"/>
  <c r="E124" i="9"/>
  <c r="D12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O102" i="9"/>
  <c r="O103" i="9" s="1"/>
  <c r="N102" i="9"/>
  <c r="N103" i="9" s="1"/>
  <c r="M102" i="9"/>
  <c r="M103" i="9" s="1"/>
  <c r="L102" i="9"/>
  <c r="L103" i="9" s="1"/>
  <c r="K102" i="9"/>
  <c r="K103" i="9" s="1"/>
  <c r="J102" i="9"/>
  <c r="J103" i="9" s="1"/>
  <c r="I102" i="9"/>
  <c r="I103" i="9" s="1"/>
  <c r="H102" i="9"/>
  <c r="H103" i="9" s="1"/>
  <c r="G102" i="9"/>
  <c r="G103" i="9" s="1"/>
  <c r="F102" i="9"/>
  <c r="F103" i="9" s="1"/>
  <c r="E102" i="9"/>
  <c r="E103" i="9" s="1"/>
  <c r="D102" i="9"/>
  <c r="D103" i="9" s="1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C103" i="9" s="1"/>
  <c r="O89" i="9"/>
  <c r="N89" i="9"/>
  <c r="M89" i="9"/>
  <c r="L89" i="9"/>
  <c r="K89" i="9"/>
  <c r="J89" i="9"/>
  <c r="I89" i="9"/>
  <c r="H89" i="9"/>
  <c r="G89" i="9"/>
  <c r="F89" i="9"/>
  <c r="E89" i="9"/>
  <c r="D89" i="9"/>
  <c r="O86" i="9"/>
  <c r="N86" i="9"/>
  <c r="M86" i="9"/>
  <c r="L86" i="9"/>
  <c r="K86" i="9"/>
  <c r="J86" i="9"/>
  <c r="I86" i="9"/>
  <c r="H86" i="9"/>
  <c r="G86" i="9"/>
  <c r="F86" i="9"/>
  <c r="E86" i="9"/>
  <c r="D86" i="9"/>
  <c r="O77" i="9"/>
  <c r="O78" i="9" s="1"/>
  <c r="N77" i="9"/>
  <c r="N78" i="9" s="1"/>
  <c r="M77" i="9"/>
  <c r="M78" i="9" s="1"/>
  <c r="L77" i="9"/>
  <c r="L78" i="9" s="1"/>
  <c r="K77" i="9"/>
  <c r="K78" i="9" s="1"/>
  <c r="J77" i="9"/>
  <c r="J78" i="9" s="1"/>
  <c r="I77" i="9"/>
  <c r="I78" i="9" s="1"/>
  <c r="H77" i="9"/>
  <c r="H78" i="9" s="1"/>
  <c r="G77" i="9"/>
  <c r="G78" i="9" s="1"/>
  <c r="F77" i="9"/>
  <c r="F78" i="9" s="1"/>
  <c r="E77" i="9"/>
  <c r="E78" i="9" s="1"/>
  <c r="D77" i="9"/>
  <c r="D78" i="9" s="1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C78" i="9" s="1"/>
  <c r="O64" i="9"/>
  <c r="N64" i="9"/>
  <c r="M64" i="9"/>
  <c r="L64" i="9"/>
  <c r="K64" i="9"/>
  <c r="J64" i="9"/>
  <c r="I64" i="9"/>
  <c r="H64" i="9"/>
  <c r="G64" i="9"/>
  <c r="F64" i="9"/>
  <c r="E64" i="9"/>
  <c r="D64" i="9"/>
  <c r="O61" i="9"/>
  <c r="N61" i="9"/>
  <c r="M61" i="9"/>
  <c r="L61" i="9"/>
  <c r="K61" i="9"/>
  <c r="J61" i="9"/>
  <c r="I61" i="9"/>
  <c r="H61" i="9"/>
  <c r="G61" i="9"/>
  <c r="F61" i="9"/>
  <c r="E61" i="9"/>
  <c r="D61" i="9"/>
  <c r="O52" i="9"/>
  <c r="O53" i="9" s="1"/>
  <c r="N52" i="9"/>
  <c r="N53" i="9" s="1"/>
  <c r="M52" i="9"/>
  <c r="M53" i="9" s="1"/>
  <c r="L52" i="9"/>
  <c r="L53" i="9" s="1"/>
  <c r="K52" i="9"/>
  <c r="K53" i="9" s="1"/>
  <c r="J52" i="9"/>
  <c r="J53" i="9" s="1"/>
  <c r="I52" i="9"/>
  <c r="I53" i="9" s="1"/>
  <c r="H52" i="9"/>
  <c r="H53" i="9" s="1"/>
  <c r="G52" i="9"/>
  <c r="G53" i="9" s="1"/>
  <c r="F52" i="9"/>
  <c r="F53" i="9" s="1"/>
  <c r="E52" i="9"/>
  <c r="E53" i="9" s="1"/>
  <c r="D52" i="9"/>
  <c r="D53" i="9" s="1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C53" i="9" s="1"/>
  <c r="O39" i="9"/>
  <c r="N39" i="9"/>
  <c r="M39" i="9"/>
  <c r="L39" i="9"/>
  <c r="K39" i="9"/>
  <c r="J39" i="9"/>
  <c r="I39" i="9"/>
  <c r="H39" i="9"/>
  <c r="G39" i="9"/>
  <c r="F39" i="9"/>
  <c r="E39" i="9"/>
  <c r="D39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C28" i="9" s="1"/>
  <c r="O14" i="9"/>
  <c r="N14" i="9"/>
  <c r="M14" i="9"/>
  <c r="L14" i="9"/>
  <c r="K14" i="9"/>
  <c r="J14" i="9"/>
  <c r="I14" i="9"/>
  <c r="H14" i="9"/>
  <c r="G14" i="9"/>
  <c r="F14" i="9"/>
  <c r="E14" i="9"/>
  <c r="D14" i="9"/>
  <c r="O11" i="9"/>
  <c r="O28" i="9" s="1"/>
  <c r="O264" i="9" s="1"/>
  <c r="O265" i="9" s="1"/>
  <c r="N11" i="9"/>
  <c r="N28" i="9" s="1"/>
  <c r="N264" i="9" s="1"/>
  <c r="N265" i="9" s="1"/>
  <c r="M11" i="9"/>
  <c r="M28" i="9" s="1"/>
  <c r="M264" i="9" s="1"/>
  <c r="M265" i="9" s="1"/>
  <c r="L11" i="9"/>
  <c r="L28" i="9" s="1"/>
  <c r="L264" i="9" s="1"/>
  <c r="L265" i="9" s="1"/>
  <c r="K11" i="9"/>
  <c r="K28" i="9" s="1"/>
  <c r="K264" i="9" s="1"/>
  <c r="K265" i="9" s="1"/>
  <c r="J11" i="9"/>
  <c r="J28" i="9" s="1"/>
  <c r="J264" i="9" s="1"/>
  <c r="J265" i="9" s="1"/>
  <c r="I11" i="9"/>
  <c r="I28" i="9" s="1"/>
  <c r="I264" i="9" s="1"/>
  <c r="I265" i="9" s="1"/>
  <c r="H11" i="9"/>
  <c r="H28" i="9" s="1"/>
  <c r="H264" i="9" s="1"/>
  <c r="H265" i="9" s="1"/>
  <c r="G11" i="9"/>
  <c r="G28" i="9" s="1"/>
  <c r="G264" i="9" s="1"/>
  <c r="G265" i="9" s="1"/>
  <c r="F11" i="9"/>
  <c r="F28" i="9" s="1"/>
  <c r="F264" i="9" s="1"/>
  <c r="F265" i="9" s="1"/>
  <c r="E11" i="9"/>
  <c r="E28" i="9" s="1"/>
  <c r="E264" i="9" s="1"/>
  <c r="E265" i="9" s="1"/>
  <c r="D11" i="9"/>
  <c r="D28" i="9" s="1"/>
  <c r="D264" i="9" s="1"/>
  <c r="D265" i="9" s="1"/>
  <c r="O28" i="8"/>
  <c r="N28" i="8"/>
  <c r="M28" i="8"/>
  <c r="L28" i="8"/>
  <c r="K28" i="8"/>
  <c r="J28" i="8"/>
  <c r="I28" i="8"/>
  <c r="H28" i="8"/>
  <c r="G28" i="8"/>
  <c r="F28" i="8"/>
  <c r="E28" i="8"/>
  <c r="D28" i="8"/>
  <c r="O24" i="8"/>
  <c r="N24" i="8"/>
  <c r="M24" i="8"/>
  <c r="L24" i="8"/>
  <c r="K24" i="8"/>
  <c r="J24" i="8"/>
  <c r="I24" i="8"/>
  <c r="H24" i="8"/>
  <c r="G24" i="8"/>
  <c r="F24" i="8"/>
  <c r="E24" i="8"/>
  <c r="D24" i="8"/>
  <c r="C29" i="8"/>
  <c r="O15" i="8"/>
  <c r="N15" i="8"/>
  <c r="M15" i="8"/>
  <c r="L15" i="8"/>
  <c r="K15" i="8"/>
  <c r="J15" i="8"/>
  <c r="I15" i="8"/>
  <c r="H15" i="8"/>
  <c r="G15" i="8"/>
  <c r="F15" i="8"/>
  <c r="E15" i="8"/>
  <c r="D15" i="8"/>
  <c r="O12" i="8"/>
  <c r="N12" i="8"/>
  <c r="M12" i="8"/>
  <c r="L12" i="8"/>
  <c r="K12" i="8"/>
  <c r="J12" i="8"/>
  <c r="I12" i="8"/>
  <c r="H12" i="8"/>
  <c r="G12" i="8"/>
  <c r="F12" i="8"/>
  <c r="E12" i="8"/>
  <c r="D12" i="8"/>
  <c r="O28" i="7"/>
  <c r="N28" i="7"/>
  <c r="M28" i="7"/>
  <c r="L28" i="7"/>
  <c r="K28" i="7"/>
  <c r="J28" i="7"/>
  <c r="I28" i="7"/>
  <c r="H28" i="7"/>
  <c r="G28" i="7"/>
  <c r="F28" i="7"/>
  <c r="E28" i="7"/>
  <c r="D28" i="7"/>
  <c r="O24" i="7"/>
  <c r="N24" i="7"/>
  <c r="M24" i="7"/>
  <c r="L24" i="7"/>
  <c r="K24" i="7"/>
  <c r="J24" i="7"/>
  <c r="I24" i="7"/>
  <c r="H24" i="7"/>
  <c r="G24" i="7"/>
  <c r="F24" i="7"/>
  <c r="E24" i="7"/>
  <c r="D24" i="7"/>
  <c r="C29" i="7"/>
  <c r="O15" i="7"/>
  <c r="N15" i="7"/>
  <c r="M15" i="7"/>
  <c r="L15" i="7"/>
  <c r="K15" i="7"/>
  <c r="J15" i="7"/>
  <c r="I15" i="7"/>
  <c r="H15" i="7"/>
  <c r="G15" i="7"/>
  <c r="F15" i="7"/>
  <c r="E15" i="7"/>
  <c r="D15" i="7"/>
  <c r="O12" i="7"/>
  <c r="N12" i="7"/>
  <c r="M12" i="7"/>
  <c r="L12" i="7"/>
  <c r="K12" i="7"/>
  <c r="J12" i="7"/>
  <c r="I12" i="7"/>
  <c r="H12" i="7"/>
  <c r="O28" i="6"/>
  <c r="N28" i="6"/>
  <c r="M28" i="6"/>
  <c r="L28" i="6"/>
  <c r="K28" i="6"/>
  <c r="J28" i="6"/>
  <c r="I28" i="6"/>
  <c r="H28" i="6"/>
  <c r="G28" i="6"/>
  <c r="F28" i="6"/>
  <c r="E28" i="6"/>
  <c r="D28" i="6"/>
  <c r="O24" i="6"/>
  <c r="N24" i="6"/>
  <c r="M24" i="6"/>
  <c r="L24" i="6"/>
  <c r="K24" i="6"/>
  <c r="J24" i="6"/>
  <c r="I24" i="6"/>
  <c r="H24" i="6"/>
  <c r="G24" i="6"/>
  <c r="F24" i="6"/>
  <c r="O15" i="6"/>
  <c r="N15" i="6"/>
  <c r="M15" i="6"/>
  <c r="L15" i="6"/>
  <c r="K15" i="6"/>
  <c r="J15" i="6"/>
  <c r="I15" i="6"/>
  <c r="H15" i="6"/>
  <c r="G15" i="6"/>
  <c r="F15" i="6"/>
  <c r="E15" i="6"/>
  <c r="D15" i="6"/>
  <c r="O12" i="6"/>
  <c r="N12" i="6"/>
  <c r="M12" i="6"/>
  <c r="L12" i="6"/>
  <c r="K12" i="6"/>
  <c r="J12" i="6"/>
  <c r="I12" i="6"/>
  <c r="H12" i="6"/>
  <c r="G12" i="6"/>
  <c r="F12" i="6"/>
  <c r="E12" i="6"/>
  <c r="D12" i="6"/>
  <c r="O27" i="5"/>
  <c r="N27" i="5"/>
  <c r="M27" i="5"/>
  <c r="L27" i="5"/>
  <c r="K27" i="5"/>
  <c r="J27" i="5"/>
  <c r="I27" i="5"/>
  <c r="H27" i="5"/>
  <c r="G27" i="5"/>
  <c r="F27" i="5"/>
  <c r="E27" i="5"/>
  <c r="D27" i="5"/>
  <c r="C28" i="5"/>
  <c r="O23" i="5"/>
  <c r="N23" i="5"/>
  <c r="M23" i="5"/>
  <c r="L23" i="5"/>
  <c r="K23" i="5"/>
  <c r="J23" i="5"/>
  <c r="I23" i="5"/>
  <c r="H23" i="5"/>
  <c r="G23" i="5"/>
  <c r="E23" i="5"/>
  <c r="D23" i="5"/>
  <c r="O14" i="5"/>
  <c r="N14" i="5"/>
  <c r="M14" i="5"/>
  <c r="L14" i="5"/>
  <c r="K14" i="5"/>
  <c r="J14" i="5"/>
  <c r="I14" i="5"/>
  <c r="H14" i="5"/>
  <c r="G14" i="5"/>
  <c r="F14" i="5"/>
  <c r="E14" i="5"/>
  <c r="D14" i="5"/>
  <c r="O11" i="5"/>
  <c r="N11" i="5"/>
  <c r="M11" i="5"/>
  <c r="L11" i="5"/>
  <c r="K11" i="5"/>
  <c r="J11" i="5"/>
  <c r="I11" i="5"/>
  <c r="H11" i="5"/>
  <c r="G11" i="5"/>
  <c r="F11" i="5"/>
  <c r="E11" i="5"/>
  <c r="D11" i="5"/>
  <c r="E30" i="13" l="1"/>
  <c r="G30" i="13"/>
  <c r="I30" i="13"/>
  <c r="K30" i="13"/>
  <c r="M30" i="13"/>
  <c r="O30" i="13"/>
  <c r="D29" i="14"/>
  <c r="F29" i="14"/>
  <c r="H29" i="14"/>
  <c r="J29" i="14"/>
  <c r="L29" i="14"/>
  <c r="N29" i="14"/>
  <c r="E29" i="14"/>
  <c r="G29" i="14"/>
  <c r="I29" i="14"/>
  <c r="K29" i="14"/>
  <c r="M29" i="14"/>
  <c r="O29" i="14"/>
  <c r="D29" i="12"/>
  <c r="F29" i="12"/>
  <c r="H29" i="12"/>
  <c r="J29" i="12"/>
  <c r="L29" i="12"/>
  <c r="N29" i="12"/>
  <c r="C29" i="12"/>
  <c r="E29" i="12"/>
  <c r="G29" i="12"/>
  <c r="I29" i="12"/>
  <c r="K29" i="12"/>
  <c r="M29" i="12"/>
  <c r="O29" i="12"/>
  <c r="E29" i="11"/>
  <c r="G29" i="11"/>
  <c r="I29" i="11"/>
  <c r="K29" i="11"/>
  <c r="M29" i="11"/>
  <c r="O29" i="11"/>
  <c r="D29" i="11"/>
  <c r="F29" i="11"/>
  <c r="H29" i="11"/>
  <c r="J29" i="11"/>
  <c r="L29" i="11"/>
  <c r="N29" i="11"/>
  <c r="F28" i="5"/>
  <c r="F31" i="10"/>
  <c r="J31" i="10"/>
  <c r="N31" i="10"/>
  <c r="E31" i="10"/>
  <c r="G31" i="10"/>
  <c r="I31" i="10"/>
  <c r="K31" i="10"/>
  <c r="M31" i="10"/>
  <c r="O31" i="10"/>
  <c r="D31" i="10"/>
  <c r="H31" i="10"/>
  <c r="L31" i="10"/>
  <c r="E29" i="8"/>
  <c r="G29" i="8"/>
  <c r="I29" i="8"/>
  <c r="K29" i="8"/>
  <c r="M29" i="8"/>
  <c r="O29" i="8"/>
  <c r="E29" i="7"/>
  <c r="G29" i="7"/>
  <c r="I29" i="7"/>
  <c r="K29" i="7"/>
  <c r="M29" i="7"/>
  <c r="O29" i="7"/>
  <c r="D29" i="7"/>
  <c r="F29" i="7"/>
  <c r="H29" i="7"/>
  <c r="J29" i="7"/>
  <c r="L29" i="7"/>
  <c r="N29" i="7"/>
  <c r="D29" i="6"/>
  <c r="F29" i="6"/>
  <c r="H29" i="6"/>
  <c r="J29" i="6"/>
  <c r="L29" i="6"/>
  <c r="N29" i="6"/>
  <c r="C29" i="6"/>
  <c r="E29" i="6"/>
  <c r="G29" i="6"/>
  <c r="I29" i="6"/>
  <c r="K29" i="6"/>
  <c r="M29" i="6"/>
  <c r="O29" i="6"/>
  <c r="J28" i="5"/>
  <c r="I28" i="5"/>
  <c r="N28" i="5"/>
  <c r="M28" i="5"/>
  <c r="L28" i="5"/>
  <c r="E28" i="5"/>
  <c r="H28" i="5"/>
  <c r="D28" i="5"/>
  <c r="G28" i="5"/>
  <c r="K28" i="5"/>
  <c r="O28" i="5"/>
  <c r="D29" i="8"/>
  <c r="F29" i="8"/>
  <c r="H29" i="8"/>
  <c r="J29" i="8"/>
  <c r="L29" i="8"/>
  <c r="N29" i="8"/>
  <c r="D128" i="2"/>
  <c r="E128" i="2"/>
  <c r="F128" i="2"/>
  <c r="G128" i="2"/>
  <c r="H128" i="2"/>
  <c r="I128" i="2"/>
  <c r="J128" i="2"/>
  <c r="K128" i="2"/>
  <c r="L128" i="2"/>
  <c r="M128" i="2"/>
  <c r="N128" i="2"/>
  <c r="O128" i="2"/>
  <c r="C255" i="2" l="1"/>
  <c r="D255" i="2"/>
  <c r="E255" i="2"/>
  <c r="F255" i="2"/>
  <c r="G255" i="2"/>
  <c r="H255" i="2"/>
  <c r="I255" i="2"/>
  <c r="J255" i="2"/>
  <c r="K255" i="2"/>
  <c r="L255" i="2"/>
  <c r="M255" i="2"/>
  <c r="N255" i="2"/>
  <c r="O255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C225" i="2"/>
  <c r="C230" i="2" s="1"/>
  <c r="D225" i="2"/>
  <c r="E225" i="2"/>
  <c r="F225" i="2"/>
  <c r="G225" i="2"/>
  <c r="H225" i="2"/>
  <c r="I225" i="2"/>
  <c r="J225" i="2"/>
  <c r="K225" i="2"/>
  <c r="L225" i="2"/>
  <c r="M225" i="2"/>
  <c r="N225" i="2"/>
  <c r="O225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D111" i="2"/>
  <c r="E111" i="2"/>
  <c r="F111" i="2"/>
  <c r="G111" i="2"/>
  <c r="G129" i="2" s="1"/>
  <c r="H111" i="2"/>
  <c r="I111" i="2"/>
  <c r="J111" i="2"/>
  <c r="K111" i="2"/>
  <c r="K129" i="2" s="1"/>
  <c r="L111" i="2"/>
  <c r="M111" i="2"/>
  <c r="N111" i="2"/>
  <c r="O111" i="2"/>
  <c r="O129" i="2" s="1"/>
  <c r="D102" i="2"/>
  <c r="E102" i="2"/>
  <c r="F102" i="2"/>
  <c r="G102" i="2"/>
  <c r="H102" i="2"/>
  <c r="I102" i="2"/>
  <c r="J102" i="2"/>
  <c r="K102" i="2"/>
  <c r="L102" i="2"/>
  <c r="M102" i="2"/>
  <c r="N102" i="2"/>
  <c r="O102" i="2"/>
  <c r="C98" i="2"/>
  <c r="C103" i="2" s="1"/>
  <c r="D98" i="2"/>
  <c r="E98" i="2"/>
  <c r="F98" i="2"/>
  <c r="G98" i="2"/>
  <c r="H98" i="2"/>
  <c r="I98" i="2"/>
  <c r="J98" i="2"/>
  <c r="K98" i="2"/>
  <c r="L98" i="2"/>
  <c r="M98" i="2"/>
  <c r="N98" i="2"/>
  <c r="O98" i="2"/>
  <c r="O89" i="2"/>
  <c r="N89" i="2"/>
  <c r="M89" i="2"/>
  <c r="L89" i="2"/>
  <c r="K89" i="2"/>
  <c r="J89" i="2"/>
  <c r="I89" i="2"/>
  <c r="H89" i="2"/>
  <c r="G89" i="2"/>
  <c r="F89" i="2"/>
  <c r="E89" i="2"/>
  <c r="D89" i="2"/>
  <c r="D86" i="2"/>
  <c r="E86" i="2"/>
  <c r="F86" i="2"/>
  <c r="F103" i="2" s="1"/>
  <c r="G86" i="2"/>
  <c r="H86" i="2"/>
  <c r="I86" i="2"/>
  <c r="J86" i="2"/>
  <c r="J103" i="2" s="1"/>
  <c r="K86" i="2"/>
  <c r="L86" i="2"/>
  <c r="M86" i="2"/>
  <c r="N86" i="2"/>
  <c r="O86" i="2"/>
  <c r="D77" i="2"/>
  <c r="E77" i="2"/>
  <c r="F77" i="2"/>
  <c r="G77" i="2"/>
  <c r="H77" i="2"/>
  <c r="I77" i="2"/>
  <c r="J77" i="2"/>
  <c r="K77" i="2"/>
  <c r="L77" i="2"/>
  <c r="M77" i="2"/>
  <c r="N77" i="2"/>
  <c r="O77" i="2"/>
  <c r="C73" i="2"/>
  <c r="C78" i="2" s="1"/>
  <c r="D73" i="2"/>
  <c r="E73" i="2"/>
  <c r="F73" i="2"/>
  <c r="G73" i="2"/>
  <c r="H73" i="2"/>
  <c r="I73" i="2"/>
  <c r="J73" i="2"/>
  <c r="K73" i="2"/>
  <c r="L73" i="2"/>
  <c r="M73" i="2"/>
  <c r="N73" i="2"/>
  <c r="O73" i="2"/>
  <c r="O64" i="2"/>
  <c r="N64" i="2"/>
  <c r="M64" i="2"/>
  <c r="L64" i="2"/>
  <c r="K64" i="2"/>
  <c r="J64" i="2"/>
  <c r="I64" i="2"/>
  <c r="H64" i="2"/>
  <c r="G64" i="2"/>
  <c r="F64" i="2"/>
  <c r="E64" i="2"/>
  <c r="D64" i="2"/>
  <c r="D61" i="2"/>
  <c r="E61" i="2"/>
  <c r="F61" i="2"/>
  <c r="G61" i="2"/>
  <c r="H61" i="2"/>
  <c r="I61" i="2"/>
  <c r="J61" i="2"/>
  <c r="K61" i="2"/>
  <c r="L61" i="2"/>
  <c r="M61" i="2"/>
  <c r="N61" i="2"/>
  <c r="O61" i="2"/>
  <c r="D52" i="2"/>
  <c r="E52" i="2"/>
  <c r="F52" i="2"/>
  <c r="G52" i="2"/>
  <c r="H52" i="2"/>
  <c r="I52" i="2"/>
  <c r="J52" i="2"/>
  <c r="K52" i="2"/>
  <c r="L52" i="2"/>
  <c r="M52" i="2"/>
  <c r="N52" i="2"/>
  <c r="O52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D39" i="2"/>
  <c r="E39" i="2"/>
  <c r="F39" i="2"/>
  <c r="G39" i="2"/>
  <c r="H39" i="2"/>
  <c r="I39" i="2"/>
  <c r="J39" i="2"/>
  <c r="K39" i="2"/>
  <c r="L39" i="2"/>
  <c r="M39" i="2"/>
  <c r="N39" i="2"/>
  <c r="O39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D27" i="2"/>
  <c r="E27" i="2"/>
  <c r="F27" i="2"/>
  <c r="G27" i="2"/>
  <c r="H27" i="2"/>
  <c r="I27" i="2"/>
  <c r="J27" i="2"/>
  <c r="K27" i="2"/>
  <c r="L27" i="2"/>
  <c r="M27" i="2"/>
  <c r="N27" i="2"/>
  <c r="O27" i="2"/>
  <c r="C27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D14" i="2"/>
  <c r="E14" i="2"/>
  <c r="F14" i="2"/>
  <c r="G14" i="2"/>
  <c r="H14" i="2"/>
  <c r="I14" i="2"/>
  <c r="J14" i="2"/>
  <c r="K14" i="2"/>
  <c r="L14" i="2"/>
  <c r="M14" i="2"/>
  <c r="N14" i="2"/>
  <c r="O14" i="2"/>
  <c r="D11" i="2"/>
  <c r="D28" i="2" s="1"/>
  <c r="E11" i="2"/>
  <c r="E28" i="2" s="1"/>
  <c r="F11" i="2"/>
  <c r="F28" i="2" s="1"/>
  <c r="G11" i="2"/>
  <c r="G28" i="2" s="1"/>
  <c r="H11" i="2"/>
  <c r="H28" i="2" s="1"/>
  <c r="I11" i="2"/>
  <c r="J11" i="2"/>
  <c r="J28" i="2" s="1"/>
  <c r="K11" i="2"/>
  <c r="K28" i="2" s="1"/>
  <c r="L11" i="2"/>
  <c r="L28" i="2" s="1"/>
  <c r="M11" i="2"/>
  <c r="M28" i="2" s="1"/>
  <c r="N11" i="2"/>
  <c r="N28" i="2" s="1"/>
  <c r="O11" i="2"/>
  <c r="O28" i="2" s="1"/>
  <c r="K53" i="2" l="1"/>
  <c r="N103" i="2"/>
  <c r="I28" i="2"/>
  <c r="O53" i="2"/>
  <c r="G53" i="2"/>
  <c r="L103" i="2"/>
  <c r="H103" i="2"/>
  <c r="D103" i="2"/>
  <c r="C179" i="2"/>
  <c r="C256" i="2"/>
  <c r="E53" i="2"/>
  <c r="C53" i="2"/>
  <c r="L129" i="2"/>
  <c r="N152" i="2"/>
  <c r="L152" i="2"/>
  <c r="J152" i="2"/>
  <c r="H152" i="2"/>
  <c r="F152" i="2"/>
  <c r="D152" i="2"/>
  <c r="O256" i="2"/>
  <c r="M256" i="2"/>
  <c r="K256" i="2"/>
  <c r="I256" i="2"/>
  <c r="G256" i="2"/>
  <c r="E256" i="2"/>
  <c r="N256" i="2"/>
  <c r="L256" i="2"/>
  <c r="J256" i="2"/>
  <c r="H256" i="2"/>
  <c r="F256" i="2"/>
  <c r="D256" i="2"/>
  <c r="N129" i="2"/>
  <c r="J129" i="2"/>
  <c r="H129" i="2"/>
  <c r="F129" i="2"/>
  <c r="D129" i="2"/>
  <c r="O78" i="2"/>
  <c r="M78" i="2"/>
  <c r="K78" i="2"/>
  <c r="I78" i="2"/>
  <c r="G78" i="2"/>
  <c r="E78" i="2"/>
  <c r="D230" i="2"/>
  <c r="F230" i="2"/>
  <c r="H230" i="2"/>
  <c r="J230" i="2"/>
  <c r="L230" i="2"/>
  <c r="N230" i="2"/>
  <c r="M53" i="2"/>
  <c r="I53" i="2"/>
  <c r="E230" i="2"/>
  <c r="G230" i="2"/>
  <c r="I230" i="2"/>
  <c r="K230" i="2"/>
  <c r="M230" i="2"/>
  <c r="O230" i="2"/>
  <c r="N179" i="2"/>
  <c r="M129" i="2"/>
  <c r="I129" i="2"/>
  <c r="E129" i="2"/>
  <c r="N78" i="2"/>
  <c r="L78" i="2"/>
  <c r="J78" i="2"/>
  <c r="H78" i="2"/>
  <c r="F78" i="2"/>
  <c r="D78" i="2"/>
  <c r="O152" i="2"/>
  <c r="M152" i="2"/>
  <c r="K152" i="2"/>
  <c r="I152" i="2"/>
  <c r="G152" i="2"/>
  <c r="E152" i="2"/>
  <c r="L179" i="2"/>
  <c r="J179" i="2"/>
  <c r="H179" i="2"/>
  <c r="F179" i="2"/>
  <c r="D179" i="2"/>
  <c r="O179" i="2"/>
  <c r="M179" i="2"/>
  <c r="K179" i="2"/>
  <c r="I179" i="2"/>
  <c r="G179" i="2"/>
  <c r="E179" i="2"/>
  <c r="O205" i="2"/>
  <c r="M205" i="2"/>
  <c r="K205" i="2"/>
  <c r="I205" i="2"/>
  <c r="G205" i="2"/>
  <c r="E205" i="2"/>
  <c r="N53" i="2"/>
  <c r="L53" i="2"/>
  <c r="J53" i="2"/>
  <c r="H53" i="2"/>
  <c r="F53" i="2"/>
  <c r="D53" i="2"/>
  <c r="O103" i="2"/>
  <c r="M103" i="2"/>
  <c r="K103" i="2"/>
  <c r="I103" i="2"/>
  <c r="G103" i="2"/>
  <c r="E103" i="2"/>
  <c r="N205" i="2"/>
  <c r="L205" i="2"/>
  <c r="J205" i="2"/>
  <c r="H205" i="2"/>
  <c r="F205" i="2"/>
  <c r="D205" i="2"/>
  <c r="C28" i="2"/>
  <c r="N264" i="2" l="1"/>
  <c r="N265" i="2" s="1"/>
  <c r="E264" i="2"/>
  <c r="E265" i="2" s="1"/>
  <c r="I264" i="2"/>
  <c r="I265" i="2" s="1"/>
  <c r="M264" i="2"/>
  <c r="M265" i="2" s="1"/>
  <c r="D264" i="2"/>
  <c r="D265" i="2" s="1"/>
  <c r="H264" i="2"/>
  <c r="H265" i="2" s="1"/>
  <c r="L264" i="2"/>
  <c r="L265" i="2" s="1"/>
  <c r="F264" i="2"/>
  <c r="F265" i="2" s="1"/>
  <c r="J264" i="2"/>
  <c r="J265" i="2" s="1"/>
  <c r="G264" i="2"/>
  <c r="G265" i="2" s="1"/>
  <c r="K264" i="2"/>
  <c r="K265" i="2" s="1"/>
  <c r="O264" i="2"/>
  <c r="O265" i="2" s="1"/>
</calcChain>
</file>

<file path=xl/sharedStrings.xml><?xml version="1.0" encoding="utf-8"?>
<sst xmlns="http://schemas.openxmlformats.org/spreadsheetml/2006/main" count="1189" uniqueCount="149">
  <si>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</si>
  <si>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</si>
  <si>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</si>
  <si>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</si>
  <si>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</si>
  <si>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</si>
  <si>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</si>
  <si>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</si>
  <si>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</si>
  <si>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</si>
  <si>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</si>
  <si>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</si>
  <si>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</si>
  <si>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</si>
  <si>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</si>
  <si>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</si>
  <si>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</si>
  <si>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</si>
  <si>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</si>
  <si>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Завтрак</t>
  </si>
  <si>
    <t>итого:</t>
  </si>
  <si>
    <t>20</t>
  </si>
  <si>
    <t>ДЕНЬ ВТОРОЙ</t>
  </si>
  <si>
    <t>итого за весь день</t>
  </si>
  <si>
    <t>ДЕНЬ ТРЕТИЙ</t>
  </si>
  <si>
    <t>202/203</t>
  </si>
  <si>
    <t>ДЕНЬ ЧЕТВЕРТЫЙ</t>
  </si>
  <si>
    <t>какао с молоком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</si>
  <si>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</si>
  <si>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</si>
  <si>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</si>
  <si>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</si>
  <si>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</si>
  <si>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</si>
  <si>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ЗАВТРАК</t>
  </si>
  <si>
    <t>каша пшеничная рассыпчатая</t>
  </si>
  <si>
    <t>Итого</t>
  </si>
  <si>
    <t>Итого за весь период</t>
  </si>
  <si>
    <t>Среднее значение за период</t>
  </si>
  <si>
    <t>ИТОГО ПО ПРИМЕРНОМУ МЕНЮ</t>
  </si>
  <si>
    <t>СУММАРНЫЙ ОБЬЕМ БЛЮД ПО ПРИЕМАМ ПИЩИ (В ГРАММАХ)</t>
  </si>
  <si>
    <t xml:space="preserve">Возраст детей </t>
  </si>
  <si>
    <t>* можно готовить без добавления сахара, при подаче сахара можно подавать порционно (фасованный) или в сахарнице</t>
  </si>
  <si>
    <t>Пищевые вещества</t>
  </si>
  <si>
    <t>1 шт</t>
  </si>
  <si>
    <t>Фрукты свежие по сезону (яблоко)</t>
  </si>
  <si>
    <t>Хлеб целебный йодообогащенный</t>
  </si>
  <si>
    <t>Шницель из мяса говядины</t>
  </si>
  <si>
    <t>150/8</t>
  </si>
  <si>
    <t>Второй завтрак</t>
  </si>
  <si>
    <t>обед</t>
  </si>
  <si>
    <t>Борщ с фасолью и картофелем</t>
  </si>
  <si>
    <t>Кисель плодовоягодный (С-витаминизация)</t>
  </si>
  <si>
    <t>Полдник</t>
  </si>
  <si>
    <t>Печенье весовое</t>
  </si>
  <si>
    <t>Каша жидкая молочная из манной крупы</t>
  </si>
  <si>
    <t>Суп картофельный с макаронными изделиями</t>
  </si>
  <si>
    <t>Соус красный основной</t>
  </si>
  <si>
    <t>икра   свекольная</t>
  </si>
  <si>
    <t>289/314</t>
  </si>
  <si>
    <t>Ватрушка с творогом</t>
  </si>
  <si>
    <t>Зразы из кур, бройлеров – цыплят с омлетом и овощами</t>
  </si>
  <si>
    <t>60/10</t>
  </si>
  <si>
    <t>Суп молочный с макаронными изделиями</t>
  </si>
  <si>
    <t xml:space="preserve">Сок фруктовый </t>
  </si>
  <si>
    <t>Суп с рыбными консервами</t>
  </si>
  <si>
    <t>Пряник весовой</t>
  </si>
  <si>
    <t>второй завтрак</t>
  </si>
  <si>
    <t>полдник</t>
  </si>
  <si>
    <t>Примерное меню для детей раннего возраста</t>
  </si>
  <si>
    <t>175</t>
  </si>
  <si>
    <t>40</t>
  </si>
  <si>
    <t>150/5</t>
  </si>
  <si>
    <t>Фрукты свежие по сезону (банан)</t>
  </si>
  <si>
    <t>рис припущенный</t>
  </si>
  <si>
    <t>675/253</t>
  </si>
  <si>
    <t>Шницель рыбный. тушеный в томатном соусе</t>
  </si>
  <si>
    <t>Гарнир: картофель отварной с маслом сливочным</t>
  </si>
  <si>
    <t>150/35 мг</t>
  </si>
  <si>
    <t>Оладьи с повидлом</t>
  </si>
  <si>
    <t>Суп картофельный с мясными фрикадельками</t>
  </si>
  <si>
    <t>150/10.5</t>
  </si>
  <si>
    <t>60/30</t>
  </si>
  <si>
    <t>120/4.2</t>
  </si>
  <si>
    <t>Биточки из мяса говядины</t>
  </si>
  <si>
    <t>Каша жидкая молочная из манной крупы с маслом сливочным</t>
  </si>
  <si>
    <t>Биточки из мяса говядины. тушеные в соусе красном основном</t>
  </si>
  <si>
    <t>Каша молочная кукурузная с маслом сливочным</t>
  </si>
  <si>
    <t>Гарнир из крупы рисовой</t>
  </si>
  <si>
    <t>Сырники со сметаной</t>
  </si>
  <si>
    <t>Чай с сахаром</t>
  </si>
  <si>
    <t>Пирожок печеный с повидлом</t>
  </si>
  <si>
    <t>Лапшевник с творогм и сгущенным молоком</t>
  </si>
  <si>
    <t>80/10</t>
  </si>
  <si>
    <t>150/7.5/7.5</t>
  </si>
  <si>
    <t>Булочка Сдоба</t>
  </si>
  <si>
    <t>Суп по-домашнему с клецками</t>
  </si>
  <si>
    <t>Котлета из птицы</t>
  </si>
  <si>
    <t>Пирожок печеный с картофелем</t>
  </si>
  <si>
    <t>Гарнир из крупы гречневой</t>
  </si>
  <si>
    <t>Борщ со свежей капустой. Картофелем со сметаной</t>
  </si>
  <si>
    <t>Гарнир из крупы пшеничной</t>
  </si>
  <si>
    <t>Суп картофельный с горохом</t>
  </si>
  <si>
    <t>Гарнир из крупы ячневой</t>
  </si>
  <si>
    <t>Макароные изделия отварные с маслом сливочным и сахаром</t>
  </si>
  <si>
    <t>Ряженка 4%</t>
  </si>
  <si>
    <t>Котлета из мяса птицы</t>
  </si>
  <si>
    <t>Икра   свекольная</t>
  </si>
  <si>
    <t>Какао с молоком</t>
  </si>
  <si>
    <t>Омлет натуральный</t>
  </si>
  <si>
    <t>Икра кабачковая</t>
  </si>
  <si>
    <t>Кофейный напиток с молоком</t>
  </si>
  <si>
    <t>Икра   морковная</t>
  </si>
  <si>
    <t>Котлета мясо-картофельная из мяса говядины</t>
  </si>
  <si>
    <t>Хлеб пшеничный</t>
  </si>
  <si>
    <t>Хлеб ржаной</t>
  </si>
  <si>
    <t>Капуста тушеная</t>
  </si>
  <si>
    <t>Компот из  сухофруктов  (С-витаминизация)</t>
  </si>
  <si>
    <t>Масло сливочное</t>
  </si>
  <si>
    <t>Макаронные изделия отварные с маслом сливочным</t>
  </si>
  <si>
    <t>Каша вязкая молочная из  крупы рисовой</t>
  </si>
  <si>
    <t>Сыр Российский</t>
  </si>
  <si>
    <t>Каша вязкая молочная из пшенной</t>
  </si>
  <si>
    <t>Тефтели из мяса говядины</t>
  </si>
  <si>
    <t>Борщ с фасолью и                                                                картофелем</t>
  </si>
  <si>
    <t>Сырники из творога со сметаной</t>
  </si>
  <si>
    <t>Обед</t>
  </si>
  <si>
    <t>Борщ со свежей капустой. картофелем со сметаной</t>
  </si>
  <si>
    <t>Рис припущенный</t>
  </si>
  <si>
    <t xml:space="preserve"> Картофель отварной с маслом сливочным</t>
  </si>
  <si>
    <t>Каша рассыпчатая из крупы ячневой</t>
  </si>
  <si>
    <t>120/5.7</t>
  </si>
  <si>
    <t>Каша вязкая молочная из крупы пшенной</t>
  </si>
  <si>
    <t>Каша рассыпчатая из крупы пшеничной</t>
  </si>
  <si>
    <t>Картофель отварной с маслом сливочным</t>
  </si>
  <si>
    <t>Каша рассыпчатая из крупы гречневой</t>
  </si>
  <si>
    <t>Лапшевник с творогом и сгущенным молоком</t>
  </si>
  <si>
    <t>Котлета из мяса птицы бройлера</t>
  </si>
  <si>
    <t>Суп картофельный с рыбными консервами</t>
  </si>
  <si>
    <t>Зраза из кур, бройлеров – цыплят с омлетом и овощами</t>
  </si>
  <si>
    <t>Шницель рыбный натуральный с томатным соусом</t>
  </si>
  <si>
    <t>150/45 мг</t>
  </si>
  <si>
    <t>150</t>
  </si>
  <si>
    <t>1500</t>
  </si>
  <si>
    <t>Оладьи с джемом</t>
  </si>
  <si>
    <t>268/228</t>
  </si>
  <si>
    <t>Йогурт фруктовый</t>
  </si>
  <si>
    <t>53/89</t>
  </si>
  <si>
    <t>Компот из  сухофруктов            (С-витаминизация)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</si>
</sst>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6">
    <xf numFmtId="0" fontId="0" fillId="0" borderId="0" xfId="0"/>
    <xf numFmtId="0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justify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justify"/>
    </xf>
    <xf numFmtId="0" fontId="0" fillId="0" borderId="2" xfId="0" applyBorder="1" applyAlignment="1">
      <alignment wrapText="1"/>
    </xf>
    <xf numFmtId="0" fontId="10" fillId="0" borderId="2" xfId="0" applyFont="1" applyBorder="1" applyAlignment="1">
      <alignment horizont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0" fillId="0" borderId="0" xfId="0" applyBorder="1"/>
    <xf numFmtId="0" fontId="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 shrinkToFi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2" borderId="2" xfId="0" applyFill="1" applyBorder="1"/>
    <xf numFmtId="0" fontId="11" fillId="2" borderId="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/>
    </xf>
    <xf numFmtId="0" fontId="0" fillId="2" borderId="0" xfId="0" applyFill="1" applyBorder="1"/>
    <xf numFmtId="0" fontId="0" fillId="0" borderId="2" xfId="0" applyBorder="1" applyAlignment="1">
      <alignment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wrapText="1"/>
    </xf>
    <xf numFmtId="0" fontId="15" fillId="2" borderId="11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2" borderId="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 wrapText="1"/>
    </xf>
    <xf numFmtId="0" fontId="18" fillId="0" borderId="10" xfId="0" applyFont="1" applyBorder="1" applyAlignment="1">
      <alignment horizontal="center"/>
    </xf>
    <xf numFmtId="0" fontId="21" fillId="2" borderId="2" xfId="0" applyNumberFormat="1" applyFont="1" applyFill="1" applyBorder="1" applyAlignment="1">
      <alignment horizontal="left" vertical="top" wrapText="1"/>
    </xf>
    <xf numFmtId="49" fontId="21" fillId="2" borderId="2" xfId="0" applyNumberFormat="1" applyFont="1" applyFill="1" applyBorder="1" applyAlignment="1">
      <alignment horizontal="center" vertical="top" wrapText="1"/>
    </xf>
    <xf numFmtId="0" fontId="21" fillId="2" borderId="2" xfId="0" applyNumberFormat="1" applyFont="1" applyFill="1" applyBorder="1" applyAlignment="1">
      <alignment horizontal="center" vertical="top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22" fillId="2" borderId="2" xfId="0" applyNumberFormat="1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wrapText="1" shrinkToFit="1"/>
    </xf>
    <xf numFmtId="0" fontId="8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8" fillId="2" borderId="2" xfId="0" applyFont="1" applyFill="1" applyBorder="1" applyAlignment="1">
      <alignment horizontal="left" vertical="justify" wrapText="1"/>
    </xf>
    <xf numFmtId="0" fontId="10" fillId="2" borderId="2" xfId="0" applyFont="1" applyFill="1" applyBorder="1" applyAlignment="1"/>
    <xf numFmtId="0" fontId="10" fillId="2" borderId="2" xfId="0" applyFont="1" applyFill="1" applyBorder="1" applyAlignment="1">
      <alignment wrapText="1" shrinkToFit="1"/>
    </xf>
    <xf numFmtId="0" fontId="3" fillId="2" borderId="2" xfId="0" applyNumberFormat="1" applyFont="1" applyFill="1" applyBorder="1" applyAlignment="1">
      <alignment vertical="top" wrapText="1"/>
    </xf>
    <xf numFmtId="0" fontId="10" fillId="0" borderId="2" xfId="0" applyFont="1" applyBorder="1" applyAlignment="1"/>
    <xf numFmtId="0" fontId="0" fillId="0" borderId="2" xfId="0" applyBorder="1" applyAlignment="1">
      <alignment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/>
    </xf>
    <xf numFmtId="0" fontId="25" fillId="2" borderId="2" xfId="0" applyNumberFormat="1" applyFont="1" applyFill="1" applyBorder="1" applyAlignment="1">
      <alignment horizontal="center" vertical="top" wrapText="1"/>
    </xf>
    <xf numFmtId="49" fontId="25" fillId="2" borderId="2" xfId="0" applyNumberFormat="1" applyFont="1" applyFill="1" applyBorder="1" applyAlignment="1">
      <alignment horizontal="center" vertical="top" wrapText="1"/>
    </xf>
    <xf numFmtId="0" fontId="25" fillId="2" borderId="2" xfId="0" applyNumberFormat="1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/>
    </xf>
    <xf numFmtId="0" fontId="24" fillId="2" borderId="2" xfId="0" applyNumberFormat="1" applyFont="1" applyFill="1" applyBorder="1" applyAlignment="1">
      <alignment horizontal="center" vertical="justify"/>
    </xf>
    <xf numFmtId="0" fontId="28" fillId="2" borderId="2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4" fillId="2" borderId="2" xfId="0" applyFont="1" applyFill="1" applyBorder="1" applyAlignment="1">
      <alignment horizontal="center" wrapText="1" shrinkToFi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justify" wrapText="1"/>
    </xf>
    <xf numFmtId="0" fontId="24" fillId="2" borderId="2" xfId="0" applyFont="1" applyFill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25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/>
    </xf>
    <xf numFmtId="0" fontId="25" fillId="2" borderId="2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/>
    </xf>
    <xf numFmtId="0" fontId="25" fillId="2" borderId="11" xfId="0" applyNumberFormat="1" applyFont="1" applyFill="1" applyBorder="1" applyAlignment="1">
      <alignment horizontal="center" vertical="top" wrapText="1"/>
    </xf>
    <xf numFmtId="0" fontId="25" fillId="2" borderId="11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5" fillId="2" borderId="2" xfId="0" applyNumberFormat="1" applyFont="1" applyFill="1" applyBorder="1" applyAlignment="1">
      <alignment vertical="center" wrapText="1"/>
    </xf>
    <xf numFmtId="0" fontId="24" fillId="0" borderId="15" xfId="0" applyFont="1" applyBorder="1" applyAlignment="1">
      <alignment horizontal="center"/>
    </xf>
    <xf numFmtId="0" fontId="25" fillId="2" borderId="2" xfId="0" applyNumberFormat="1" applyFont="1" applyFill="1" applyBorder="1" applyAlignment="1">
      <alignment vertical="center"/>
    </xf>
    <xf numFmtId="0" fontId="30" fillId="2" borderId="2" xfId="0" applyFont="1" applyFill="1" applyBorder="1" applyAlignment="1"/>
    <xf numFmtId="0" fontId="30" fillId="2" borderId="2" xfId="0" applyFont="1" applyFill="1" applyBorder="1" applyAlignment="1">
      <alignment wrapText="1" shrinkToFit="1"/>
    </xf>
    <xf numFmtId="0" fontId="27" fillId="2" borderId="2" xfId="0" applyFont="1" applyFill="1" applyBorder="1" applyAlignment="1">
      <alignment horizontal="center"/>
    </xf>
    <xf numFmtId="0" fontId="25" fillId="0" borderId="2" xfId="0" applyNumberFormat="1" applyFont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/>
    <xf numFmtId="0" fontId="25" fillId="2" borderId="2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/>
    <xf numFmtId="0" fontId="24" fillId="2" borderId="2" xfId="0" applyFont="1" applyFill="1" applyBorder="1" applyAlignment="1">
      <alignment horizontal="left"/>
    </xf>
    <xf numFmtId="0" fontId="24" fillId="0" borderId="2" xfId="0" applyFont="1" applyBorder="1"/>
    <xf numFmtId="0" fontId="32" fillId="0" borderId="2" xfId="0" applyFont="1" applyBorder="1" applyAlignment="1">
      <alignment horizontal="center"/>
    </xf>
    <xf numFmtId="0" fontId="25" fillId="2" borderId="2" xfId="0" applyNumberFormat="1" applyFont="1" applyFill="1" applyBorder="1" applyAlignment="1">
      <alignment vertical="top" wrapText="1"/>
    </xf>
    <xf numFmtId="0" fontId="24" fillId="0" borderId="2" xfId="0" applyFont="1" applyBorder="1" applyAlignment="1"/>
    <xf numFmtId="0" fontId="34" fillId="2" borderId="1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/>
    </xf>
    <xf numFmtId="0" fontId="32" fillId="0" borderId="0" xfId="0" applyFont="1"/>
    <xf numFmtId="0" fontId="24" fillId="0" borderId="0" xfId="0" applyFont="1"/>
    <xf numFmtId="0" fontId="32" fillId="0" borderId="0" xfId="0" applyFont="1" applyBorder="1"/>
    <xf numFmtId="2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wrapText="1"/>
    </xf>
    <xf numFmtId="49" fontId="32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 vertical="center" wrapText="1"/>
    </xf>
    <xf numFmtId="164" fontId="32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164" fontId="28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8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6" fillId="3" borderId="2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/>
    </xf>
    <xf numFmtId="0" fontId="25" fillId="0" borderId="2" xfId="0" applyNumberFormat="1" applyFont="1" applyBorder="1" applyAlignment="1">
      <alignment horizontal="center"/>
    </xf>
    <xf numFmtId="0" fontId="25" fillId="0" borderId="2" xfId="0" applyNumberFormat="1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/>
    </xf>
    <xf numFmtId="0" fontId="27" fillId="2" borderId="2" xfId="0" applyFont="1" applyFill="1" applyBorder="1" applyAlignment="1"/>
    <xf numFmtId="0" fontId="27" fillId="2" borderId="11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26" fillId="3" borderId="2" xfId="0" applyNumberFormat="1" applyFont="1" applyFill="1" applyBorder="1" applyAlignment="1">
      <alignment horizontal="center" vertical="top" wrapText="1"/>
    </xf>
    <xf numFmtId="0" fontId="32" fillId="0" borderId="2" xfId="0" applyFont="1" applyBorder="1" applyAlignment="1">
      <alignment wrapText="1"/>
    </xf>
    <xf numFmtId="0" fontId="32" fillId="0" borderId="11" xfId="0" applyFont="1" applyBorder="1" applyAlignment="1"/>
    <xf numFmtId="0" fontId="32" fillId="0" borderId="12" xfId="0" applyFont="1" applyBorder="1" applyAlignment="1"/>
    <xf numFmtId="0" fontId="32" fillId="0" borderId="0" xfId="0" applyFont="1" applyAlignment="1">
      <alignment horizontal="center" wrapText="1"/>
    </xf>
    <xf numFmtId="0" fontId="32" fillId="0" borderId="0" xfId="0" applyFont="1" applyAlignment="1"/>
    <xf numFmtId="0" fontId="32" fillId="0" borderId="8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2" fillId="0" borderId="13" xfId="0" applyFont="1" applyBorder="1" applyAlignment="1">
      <alignment wrapText="1"/>
    </xf>
    <xf numFmtId="0" fontId="32" fillId="0" borderId="14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9" xfId="0" applyFont="1" applyBorder="1" applyAlignment="1">
      <alignment wrapText="1"/>
    </xf>
    <xf numFmtId="0" fontId="31" fillId="0" borderId="3" xfId="0" applyNumberFormat="1" applyFont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1" fillId="0" borderId="5" xfId="0" applyNumberFormat="1" applyFont="1" applyBorder="1" applyAlignment="1">
      <alignment horizontal="center" vertical="center" wrapText="1"/>
    </xf>
    <xf numFmtId="0" fontId="31" fillId="0" borderId="7" xfId="0" applyNumberFormat="1" applyFont="1" applyBorder="1" applyAlignment="1">
      <alignment horizontal="center" vertical="center" wrapText="1"/>
    </xf>
    <xf numFmtId="0" fontId="31" fillId="0" borderId="8" xfId="0" applyNumberFormat="1" applyFont="1" applyBorder="1" applyAlignment="1">
      <alignment horizontal="center" vertical="center" wrapText="1"/>
    </xf>
    <xf numFmtId="0" fontId="31" fillId="0" borderId="9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1" fillId="0" borderId="6" xfId="0" applyNumberFormat="1" applyFont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 wrapText="1"/>
    </xf>
    <xf numFmtId="0" fontId="31" fillId="0" borderId="3" xfId="0" applyNumberFormat="1" applyFont="1" applyBorder="1" applyAlignment="1">
      <alignment horizontal="center"/>
    </xf>
    <xf numFmtId="0" fontId="31" fillId="0" borderId="4" xfId="0" applyNumberFormat="1" applyFont="1" applyBorder="1" applyAlignment="1">
      <alignment horizontal="center"/>
    </xf>
    <xf numFmtId="0" fontId="31" fillId="0" borderId="5" xfId="0" applyNumberFormat="1" applyFont="1" applyBorder="1" applyAlignment="1">
      <alignment horizontal="center"/>
    </xf>
    <xf numFmtId="0" fontId="31" fillId="0" borderId="7" xfId="0" applyNumberFormat="1" applyFont="1" applyBorder="1" applyAlignment="1">
      <alignment horizontal="center"/>
    </xf>
    <xf numFmtId="0" fontId="31" fillId="0" borderId="8" xfId="0" applyNumberFormat="1" applyFont="1" applyBorder="1" applyAlignment="1">
      <alignment horizontal="center"/>
    </xf>
    <xf numFmtId="0" fontId="31" fillId="0" borderId="9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wrapText="1" shrinkToFit="1"/>
    </xf>
    <xf numFmtId="0" fontId="3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justify" wrapText="1"/>
    </xf>
    <xf numFmtId="0" fontId="0" fillId="2" borderId="0" xfId="0" applyNumberFormat="1" applyFont="1" applyFill="1" applyBorder="1" applyAlignment="1">
      <alignment horizontal="center" vertical="justify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6" fillId="2" borderId="1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top" wrapText="1"/>
    </xf>
    <xf numFmtId="49" fontId="7" fillId="2" borderId="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2"/>
  <sheetViews>
    <sheetView topLeftCell="A52" workbookViewId="0">
      <selection activeCell="A253" sqref="A253:B254"/>
    </sheetView>
  </sheetViews>
  <sheetFormatPr defaultRowHeight="15" x14ac:dyDescent="0.25"/>
  <cols>
    <col min="1" max="1" width="7.85546875" customWidth="1"/>
    <col min="2" max="2" width="29.5703125" customWidth="1"/>
    <col min="3" max="3" width="8.28515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198" t="s">
        <v>0</v>
      </c>
      <c r="B1" s="199" t="s">
        <v>1</v>
      </c>
      <c r="C1" s="199" t="s">
        <v>2</v>
      </c>
      <c r="D1" s="198" t="s">
        <v>3</v>
      </c>
      <c r="E1" s="198"/>
      <c r="F1" s="198"/>
      <c r="G1" s="198" t="s">
        <v>4</v>
      </c>
      <c r="H1" s="200" t="s">
        <v>5</v>
      </c>
      <c r="I1" s="200"/>
      <c r="J1" s="200"/>
      <c r="K1" s="200"/>
      <c r="L1" s="200" t="s">
        <v>6</v>
      </c>
      <c r="M1" s="200"/>
      <c r="N1" s="200"/>
      <c r="O1" s="200"/>
    </row>
    <row r="2" spans="1:15" x14ac:dyDescent="0.25">
      <c r="A2" s="198"/>
      <c r="B2" s="199"/>
      <c r="C2" s="199"/>
      <c r="D2" s="198"/>
      <c r="E2" s="198"/>
      <c r="F2" s="198"/>
      <c r="G2" s="198"/>
      <c r="H2" s="200"/>
      <c r="I2" s="200"/>
      <c r="J2" s="200"/>
      <c r="K2" s="200"/>
      <c r="L2" s="200"/>
      <c r="M2" s="200"/>
      <c r="N2" s="200"/>
      <c r="O2" s="200"/>
    </row>
    <row r="3" spans="1:15" x14ac:dyDescent="0.25">
      <c r="A3" s="198"/>
      <c r="B3" s="199"/>
      <c r="C3" s="199"/>
      <c r="D3" s="112" t="s">
        <v>7</v>
      </c>
      <c r="E3" s="112" t="s">
        <v>8</v>
      </c>
      <c r="F3" s="112" t="s">
        <v>9</v>
      </c>
      <c r="G3" s="198"/>
      <c r="H3" s="112" t="s">
        <v>10</v>
      </c>
      <c r="I3" s="112" t="s">
        <v>11</v>
      </c>
      <c r="J3" s="112" t="s">
        <v>12</v>
      </c>
      <c r="K3" s="112" t="s">
        <v>13</v>
      </c>
      <c r="L3" s="112" t="s">
        <v>14</v>
      </c>
      <c r="M3" s="112" t="s">
        <v>15</v>
      </c>
      <c r="N3" s="112" t="s">
        <v>16</v>
      </c>
      <c r="O3" s="112" t="s">
        <v>17</v>
      </c>
    </row>
    <row r="4" spans="1:15" x14ac:dyDescent="0.25">
      <c r="A4" s="1">
        <v>1</v>
      </c>
      <c r="B4" s="113">
        <v>2</v>
      </c>
      <c r="C4" s="11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192" t="s">
        <v>18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ht="18.75" x14ac:dyDescent="0.3">
      <c r="A6" s="193" t="s">
        <v>19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</row>
    <row r="7" spans="1:15" ht="27" customHeight="1" x14ac:dyDescent="0.25">
      <c r="A7" s="43">
        <v>182</v>
      </c>
      <c r="B7" s="102" t="s">
        <v>120</v>
      </c>
      <c r="C7" s="43">
        <v>150</v>
      </c>
      <c r="D7" s="43">
        <v>2.3199999999999998</v>
      </c>
      <c r="E7" s="43">
        <v>3.8</v>
      </c>
      <c r="F7" s="43">
        <v>24.07</v>
      </c>
      <c r="G7" s="43">
        <v>132.75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</row>
    <row r="8" spans="1:15" x14ac:dyDescent="0.25">
      <c r="A8" s="18"/>
      <c r="B8" s="103" t="s">
        <v>46</v>
      </c>
      <c r="C8" s="10" t="s">
        <v>71</v>
      </c>
      <c r="D8" s="18">
        <v>1.85</v>
      </c>
      <c r="E8" s="18">
        <v>0.65</v>
      </c>
      <c r="F8" s="18">
        <v>12.56</v>
      </c>
      <c r="G8" s="18">
        <v>64.33</v>
      </c>
      <c r="H8" s="7">
        <v>0.03</v>
      </c>
      <c r="I8" s="7">
        <v>0</v>
      </c>
      <c r="J8" s="7">
        <v>0</v>
      </c>
      <c r="K8" s="7">
        <v>0</v>
      </c>
      <c r="L8" s="8">
        <v>6</v>
      </c>
      <c r="M8" s="8">
        <v>19.5</v>
      </c>
      <c r="N8" s="8">
        <v>4.2</v>
      </c>
      <c r="O8" s="8">
        <v>0.27</v>
      </c>
    </row>
    <row r="9" spans="1:15" x14ac:dyDescent="0.25">
      <c r="A9" s="18">
        <v>14</v>
      </c>
      <c r="B9" s="83" t="s">
        <v>118</v>
      </c>
      <c r="C9" s="18">
        <v>10</v>
      </c>
      <c r="D9" s="18">
        <v>0.08</v>
      </c>
      <c r="E9" s="18">
        <v>7.25</v>
      </c>
      <c r="F9" s="18">
        <v>0.13</v>
      </c>
      <c r="G9" s="18">
        <v>66</v>
      </c>
      <c r="H9" s="7">
        <v>0</v>
      </c>
      <c r="I9" s="7">
        <v>0</v>
      </c>
      <c r="J9" s="7">
        <v>40</v>
      </c>
      <c r="K9" s="7">
        <v>0</v>
      </c>
      <c r="L9" s="25">
        <v>2.4</v>
      </c>
      <c r="M9" s="25">
        <v>3</v>
      </c>
      <c r="N9" s="25">
        <v>0</v>
      </c>
      <c r="O9" s="25">
        <v>0.02</v>
      </c>
    </row>
    <row r="10" spans="1:15" x14ac:dyDescent="0.25">
      <c r="A10" s="43">
        <v>376</v>
      </c>
      <c r="B10" s="81" t="s">
        <v>90</v>
      </c>
      <c r="C10" s="43" t="s">
        <v>48</v>
      </c>
      <c r="D10" s="43">
        <v>0.15</v>
      </c>
      <c r="E10" s="43">
        <v>0</v>
      </c>
      <c r="F10" s="43">
        <v>10.5</v>
      </c>
      <c r="G10" s="43">
        <v>21</v>
      </c>
      <c r="H10" s="43">
        <v>0</v>
      </c>
      <c r="I10" s="43">
        <v>0</v>
      </c>
      <c r="J10" s="43">
        <v>0</v>
      </c>
      <c r="K10" s="43"/>
      <c r="L10" s="43">
        <v>4.5</v>
      </c>
      <c r="M10" s="43">
        <v>0</v>
      </c>
      <c r="N10" s="43">
        <v>0</v>
      </c>
      <c r="O10" s="43">
        <v>0.3</v>
      </c>
    </row>
    <row r="11" spans="1:15" x14ac:dyDescent="0.25">
      <c r="A11" s="47"/>
      <c r="B11" s="111" t="s">
        <v>20</v>
      </c>
      <c r="C11" s="48">
        <v>350</v>
      </c>
      <c r="D11" s="48">
        <f t="shared" ref="D11:O11" si="0">SUM(D7:D10)</f>
        <v>4.4000000000000004</v>
      </c>
      <c r="E11" s="48">
        <f t="shared" si="0"/>
        <v>11.7</v>
      </c>
      <c r="F11" s="48">
        <f t="shared" si="0"/>
        <v>47.260000000000005</v>
      </c>
      <c r="G11" s="48">
        <f t="shared" si="0"/>
        <v>284.08</v>
      </c>
      <c r="H11" s="48">
        <f t="shared" si="0"/>
        <v>0.03</v>
      </c>
      <c r="I11" s="48">
        <f t="shared" si="0"/>
        <v>0</v>
      </c>
      <c r="J11" s="48">
        <f t="shared" si="0"/>
        <v>40</v>
      </c>
      <c r="K11" s="48">
        <f t="shared" si="0"/>
        <v>0</v>
      </c>
      <c r="L11" s="48">
        <f t="shared" si="0"/>
        <v>12.9</v>
      </c>
      <c r="M11" s="48">
        <f t="shared" si="0"/>
        <v>22.5</v>
      </c>
      <c r="N11" s="48">
        <f t="shared" si="0"/>
        <v>4.2</v>
      </c>
      <c r="O11" s="48">
        <f t="shared" si="0"/>
        <v>0.59000000000000008</v>
      </c>
    </row>
    <row r="12" spans="1:15" ht="18.75" x14ac:dyDescent="0.3">
      <c r="A12" s="194" t="s">
        <v>49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</row>
    <row r="13" spans="1:15" x14ac:dyDescent="0.25">
      <c r="A13" s="18"/>
      <c r="B13" s="105" t="s">
        <v>64</v>
      </c>
      <c r="C13" s="18">
        <v>150</v>
      </c>
      <c r="D13" s="18">
        <v>0.75</v>
      </c>
      <c r="E13" s="18">
        <v>0</v>
      </c>
      <c r="F13" s="18">
        <v>15.15</v>
      </c>
      <c r="G13" s="18">
        <v>63.6</v>
      </c>
      <c r="H13" s="18">
        <v>0</v>
      </c>
      <c r="I13" s="18">
        <v>4</v>
      </c>
      <c r="J13" s="18">
        <v>0</v>
      </c>
      <c r="K13" s="18">
        <v>0</v>
      </c>
      <c r="L13" s="22">
        <v>14</v>
      </c>
      <c r="M13" s="22">
        <v>10</v>
      </c>
      <c r="N13" s="22">
        <v>0</v>
      </c>
      <c r="O13" s="22">
        <v>2.8</v>
      </c>
    </row>
    <row r="14" spans="1:15" x14ac:dyDescent="0.25">
      <c r="A14" s="47"/>
      <c r="B14" s="111" t="s">
        <v>20</v>
      </c>
      <c r="C14" s="50">
        <v>150</v>
      </c>
      <c r="D14" s="50">
        <f t="shared" ref="D14:O14" si="1">SUM(D13)</f>
        <v>0.75</v>
      </c>
      <c r="E14" s="50">
        <f t="shared" si="1"/>
        <v>0</v>
      </c>
      <c r="F14" s="50">
        <f t="shared" si="1"/>
        <v>15.15</v>
      </c>
      <c r="G14" s="50">
        <f t="shared" si="1"/>
        <v>63.6</v>
      </c>
      <c r="H14" s="50">
        <f t="shared" si="1"/>
        <v>0</v>
      </c>
      <c r="I14" s="50">
        <f t="shared" si="1"/>
        <v>4</v>
      </c>
      <c r="J14" s="50">
        <f t="shared" si="1"/>
        <v>0</v>
      </c>
      <c r="K14" s="50">
        <f t="shared" si="1"/>
        <v>0</v>
      </c>
      <c r="L14" s="50">
        <f t="shared" si="1"/>
        <v>14</v>
      </c>
      <c r="M14" s="50">
        <f t="shared" si="1"/>
        <v>10</v>
      </c>
      <c r="N14" s="50">
        <f t="shared" si="1"/>
        <v>0</v>
      </c>
      <c r="O14" s="50">
        <f t="shared" si="1"/>
        <v>2.8</v>
      </c>
    </row>
    <row r="15" spans="1:15" ht="18.75" x14ac:dyDescent="0.3">
      <c r="A15" s="193" t="s">
        <v>50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5" x14ac:dyDescent="0.25">
      <c r="A16" s="51">
        <v>231</v>
      </c>
      <c r="B16" s="104" t="s">
        <v>116</v>
      </c>
      <c r="C16" s="51">
        <v>50</v>
      </c>
      <c r="D16" s="52">
        <v>1.0329999999999999</v>
      </c>
      <c r="E16" s="53">
        <v>1.62</v>
      </c>
      <c r="F16" s="53">
        <v>4.72</v>
      </c>
      <c r="G16" s="53">
        <v>37.57</v>
      </c>
      <c r="H16" s="51">
        <v>0</v>
      </c>
      <c r="I16" s="51">
        <v>8.58</v>
      </c>
      <c r="J16" s="51">
        <v>0</v>
      </c>
      <c r="K16" s="51">
        <v>0</v>
      </c>
      <c r="L16" s="51">
        <v>27.73</v>
      </c>
      <c r="M16" s="51">
        <v>0</v>
      </c>
      <c r="N16" s="51">
        <v>10.33</v>
      </c>
      <c r="O16" s="51">
        <v>0</v>
      </c>
    </row>
    <row r="17" spans="1:15" ht="26.25" x14ac:dyDescent="0.25">
      <c r="A17" s="43"/>
      <c r="B17" s="82" t="s">
        <v>80</v>
      </c>
      <c r="C17" s="43" t="s">
        <v>81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6.25" x14ac:dyDescent="0.25">
      <c r="A18" s="43" t="s">
        <v>75</v>
      </c>
      <c r="B18" s="82" t="s">
        <v>76</v>
      </c>
      <c r="C18" s="43" t="s">
        <v>82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6.25" x14ac:dyDescent="0.25">
      <c r="A19" s="43">
        <v>125</v>
      </c>
      <c r="B19" s="82" t="s">
        <v>77</v>
      </c>
      <c r="C19" s="43" t="s">
        <v>83</v>
      </c>
      <c r="D19" s="43">
        <v>2.48</v>
      </c>
      <c r="E19" s="43">
        <v>5.6</v>
      </c>
      <c r="F19" s="43">
        <v>16.670000000000002</v>
      </c>
      <c r="G19" s="43">
        <v>133.57</v>
      </c>
      <c r="H19" s="43">
        <v>0</v>
      </c>
      <c r="I19" s="43">
        <v>17.239999999999998</v>
      </c>
      <c r="J19" s="43">
        <v>0</v>
      </c>
      <c r="K19" s="43">
        <v>0</v>
      </c>
      <c r="L19" s="43">
        <v>21.87</v>
      </c>
      <c r="M19" s="43">
        <v>0</v>
      </c>
      <c r="N19" s="43">
        <v>24.93</v>
      </c>
      <c r="O19" s="43">
        <v>1.07</v>
      </c>
    </row>
    <row r="20" spans="1:15" x14ac:dyDescent="0.25">
      <c r="A20" s="18"/>
      <c r="B20" s="83" t="s">
        <v>114</v>
      </c>
      <c r="C20" s="10" t="s">
        <v>21</v>
      </c>
      <c r="D20" s="18">
        <v>0.67</v>
      </c>
      <c r="E20" s="18">
        <v>0.44</v>
      </c>
      <c r="F20" s="18">
        <v>8.3800000000000008</v>
      </c>
      <c r="G20" s="18">
        <v>42.8</v>
      </c>
      <c r="H20" s="7">
        <v>0.02</v>
      </c>
      <c r="I20" s="7">
        <v>0</v>
      </c>
      <c r="J20" s="7">
        <v>0</v>
      </c>
      <c r="K20" s="7">
        <v>0</v>
      </c>
      <c r="L20" s="8">
        <v>4</v>
      </c>
      <c r="M20" s="8">
        <v>13</v>
      </c>
      <c r="N20" s="8">
        <v>2.8</v>
      </c>
      <c r="O20" s="8">
        <v>0.18</v>
      </c>
    </row>
    <row r="21" spans="1:15" x14ac:dyDescent="0.25">
      <c r="A21" s="18"/>
      <c r="B21" s="83" t="s">
        <v>115</v>
      </c>
      <c r="C21" s="18">
        <v>30</v>
      </c>
      <c r="D21" s="21">
        <v>2.6</v>
      </c>
      <c r="E21" s="21">
        <v>1</v>
      </c>
      <c r="F21" s="21">
        <v>12.8</v>
      </c>
      <c r="G21" s="21">
        <v>77.7</v>
      </c>
      <c r="H21" s="7">
        <v>8.6999999999999993</v>
      </c>
      <c r="I21" s="7">
        <v>0.1</v>
      </c>
      <c r="J21" s="7">
        <v>0</v>
      </c>
      <c r="K21" s="7">
        <v>0.7</v>
      </c>
      <c r="L21" s="8">
        <v>2.2000000000000002</v>
      </c>
      <c r="M21" s="8">
        <v>3</v>
      </c>
      <c r="N21" s="8">
        <v>0</v>
      </c>
      <c r="O21" s="8">
        <v>4.7</v>
      </c>
    </row>
    <row r="22" spans="1:15" ht="26.25" x14ac:dyDescent="0.25">
      <c r="A22" s="3">
        <v>354</v>
      </c>
      <c r="B22" s="84" t="s">
        <v>52</v>
      </c>
      <c r="C22" s="30" t="s">
        <v>78</v>
      </c>
      <c r="D22" s="28">
        <v>8.3000000000000004E-2</v>
      </c>
      <c r="E22" s="29">
        <v>0.09</v>
      </c>
      <c r="F22" s="29">
        <v>18.829999999999998</v>
      </c>
      <c r="G22" s="29">
        <v>89.4</v>
      </c>
      <c r="H22" s="31">
        <v>0</v>
      </c>
      <c r="I22" s="3">
        <v>1.37</v>
      </c>
      <c r="J22" s="3">
        <v>0</v>
      </c>
      <c r="K22" s="3">
        <v>0</v>
      </c>
      <c r="L22" s="3">
        <v>8.6</v>
      </c>
      <c r="M22" s="3">
        <v>0</v>
      </c>
      <c r="N22" s="3">
        <v>2.73</v>
      </c>
      <c r="O22" s="3">
        <v>0.43</v>
      </c>
    </row>
    <row r="23" spans="1:15" x14ac:dyDescent="0.25">
      <c r="A23" s="47"/>
      <c r="B23" s="111" t="s">
        <v>20</v>
      </c>
      <c r="C23" s="50">
        <f t="shared" ref="C23:O23" si="2">SUM(C16:C22)</f>
        <v>80</v>
      </c>
      <c r="D23" s="57">
        <f t="shared" si="2"/>
        <v>6.8659999999999997</v>
      </c>
      <c r="E23" s="57">
        <f t="shared" si="2"/>
        <v>8.75</v>
      </c>
      <c r="F23" s="57">
        <f t="shared" si="2"/>
        <v>61.400000000000006</v>
      </c>
      <c r="G23" s="57">
        <f t="shared" si="2"/>
        <v>381.03999999999996</v>
      </c>
      <c r="H23" s="50">
        <f t="shared" si="2"/>
        <v>8.7199999999999989</v>
      </c>
      <c r="I23" s="50">
        <f t="shared" si="2"/>
        <v>27.290000000000003</v>
      </c>
      <c r="J23" s="50">
        <f t="shared" si="2"/>
        <v>0</v>
      </c>
      <c r="K23" s="50">
        <f t="shared" si="2"/>
        <v>0.7</v>
      </c>
      <c r="L23" s="50">
        <f t="shared" si="2"/>
        <v>64.400000000000006</v>
      </c>
      <c r="M23" s="50">
        <f t="shared" si="2"/>
        <v>16</v>
      </c>
      <c r="N23" s="50">
        <f t="shared" si="2"/>
        <v>40.789999999999992</v>
      </c>
      <c r="O23" s="50">
        <f t="shared" si="2"/>
        <v>6.38</v>
      </c>
    </row>
    <row r="24" spans="1:15" ht="18.75" x14ac:dyDescent="0.3">
      <c r="A24" s="195" t="s">
        <v>53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7"/>
    </row>
    <row r="25" spans="1:15" x14ac:dyDescent="0.25">
      <c r="A25" s="47"/>
      <c r="B25" s="81" t="s">
        <v>79</v>
      </c>
      <c r="C25" s="45" t="s">
        <v>62</v>
      </c>
      <c r="D25" s="58"/>
      <c r="E25" s="58"/>
      <c r="F25" s="58"/>
      <c r="G25" s="80"/>
      <c r="H25" s="58"/>
      <c r="I25" s="58"/>
      <c r="J25" s="58"/>
      <c r="K25" s="58"/>
      <c r="L25" s="58"/>
      <c r="M25" s="58"/>
      <c r="N25" s="58"/>
      <c r="O25" s="58"/>
    </row>
    <row r="26" spans="1:15" x14ac:dyDescent="0.25">
      <c r="A26" s="51">
        <v>379</v>
      </c>
      <c r="B26" s="81" t="s">
        <v>111</v>
      </c>
      <c r="C26" s="45">
        <v>150</v>
      </c>
      <c r="D26" s="59">
        <v>2.4</v>
      </c>
      <c r="E26" s="59">
        <v>20.100000000000001</v>
      </c>
      <c r="F26" s="59">
        <v>11.93</v>
      </c>
      <c r="G26" s="60">
        <v>75.45</v>
      </c>
      <c r="H26" s="59">
        <v>0</v>
      </c>
      <c r="I26" s="59">
        <v>0.97</v>
      </c>
      <c r="J26" s="59">
        <v>0</v>
      </c>
      <c r="K26" s="59">
        <v>0</v>
      </c>
      <c r="L26" s="59">
        <v>94.34</v>
      </c>
      <c r="M26" s="59">
        <v>0</v>
      </c>
      <c r="N26" s="59">
        <v>10.5</v>
      </c>
      <c r="O26" s="59">
        <v>0.1</v>
      </c>
    </row>
    <row r="27" spans="1:15" x14ac:dyDescent="0.25">
      <c r="A27" s="47"/>
      <c r="B27" s="111" t="s">
        <v>20</v>
      </c>
      <c r="C27" s="48">
        <f t="shared" ref="C27:O27" si="3">SUM(C25:C26)</f>
        <v>150</v>
      </c>
      <c r="D27" s="49">
        <f t="shared" si="3"/>
        <v>2.4</v>
      </c>
      <c r="E27" s="49">
        <f t="shared" si="3"/>
        <v>20.100000000000001</v>
      </c>
      <c r="F27" s="49">
        <f t="shared" si="3"/>
        <v>11.93</v>
      </c>
      <c r="G27" s="49">
        <f t="shared" si="3"/>
        <v>75.45</v>
      </c>
      <c r="H27" s="49">
        <f t="shared" si="3"/>
        <v>0</v>
      </c>
      <c r="I27" s="49">
        <f t="shared" si="3"/>
        <v>0.97</v>
      </c>
      <c r="J27" s="49">
        <f t="shared" si="3"/>
        <v>0</v>
      </c>
      <c r="K27" s="49">
        <f t="shared" si="3"/>
        <v>0</v>
      </c>
      <c r="L27" s="49">
        <f t="shared" si="3"/>
        <v>94.34</v>
      </c>
      <c r="M27" s="49">
        <f t="shared" si="3"/>
        <v>0</v>
      </c>
      <c r="N27" s="49">
        <f t="shared" si="3"/>
        <v>10.5</v>
      </c>
      <c r="O27" s="49">
        <f t="shared" si="3"/>
        <v>0.1</v>
      </c>
    </row>
    <row r="28" spans="1:15" x14ac:dyDescent="0.25">
      <c r="A28" s="2"/>
      <c r="B28" s="111" t="s">
        <v>23</v>
      </c>
      <c r="C28" s="26">
        <f t="shared" ref="C28:O28" si="4">C11+C14+C23+C27</f>
        <v>730</v>
      </c>
      <c r="D28" s="26">
        <f t="shared" si="4"/>
        <v>14.416</v>
      </c>
      <c r="E28" s="26">
        <f t="shared" si="4"/>
        <v>40.549999999999997</v>
      </c>
      <c r="F28" s="26">
        <f t="shared" si="4"/>
        <v>135.74</v>
      </c>
      <c r="G28" s="26">
        <f t="shared" si="4"/>
        <v>804.17000000000007</v>
      </c>
      <c r="H28" s="26">
        <f t="shared" si="4"/>
        <v>8.7499999999999982</v>
      </c>
      <c r="I28" s="26">
        <f t="shared" si="4"/>
        <v>32.260000000000005</v>
      </c>
      <c r="J28" s="26">
        <f t="shared" si="4"/>
        <v>40</v>
      </c>
      <c r="K28" s="26">
        <f t="shared" si="4"/>
        <v>0.7</v>
      </c>
      <c r="L28" s="26">
        <f t="shared" si="4"/>
        <v>185.64000000000001</v>
      </c>
      <c r="M28" s="26">
        <f t="shared" si="4"/>
        <v>48.5</v>
      </c>
      <c r="N28" s="26">
        <f t="shared" si="4"/>
        <v>55.489999999999995</v>
      </c>
      <c r="O28" s="26">
        <f t="shared" si="4"/>
        <v>9.8699999999999992</v>
      </c>
    </row>
    <row r="29" spans="1:15" ht="15.75" x14ac:dyDescent="0.25">
      <c r="A29" s="192" t="s">
        <v>22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</row>
    <row r="30" spans="1:15" ht="18.75" x14ac:dyDescent="0.3">
      <c r="A30" s="193" t="s">
        <v>19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</row>
    <row r="31" spans="1:15" x14ac:dyDescent="0.25">
      <c r="A31" s="1">
        <v>1</v>
      </c>
      <c r="B31" s="113">
        <v>2</v>
      </c>
      <c r="C31" s="113">
        <v>3</v>
      </c>
      <c r="D31" s="1">
        <v>4</v>
      </c>
      <c r="E31" s="1">
        <v>5</v>
      </c>
      <c r="F31" s="1">
        <v>6</v>
      </c>
      <c r="G31" s="1">
        <v>7</v>
      </c>
      <c r="H31" s="1">
        <v>8</v>
      </c>
      <c r="I31" s="1">
        <v>9</v>
      </c>
      <c r="J31" s="1">
        <v>10</v>
      </c>
      <c r="K31" s="1">
        <v>11</v>
      </c>
      <c r="L31" s="1">
        <v>12</v>
      </c>
      <c r="M31" s="1">
        <v>13</v>
      </c>
      <c r="N31" s="1">
        <v>14</v>
      </c>
      <c r="O31" s="1">
        <v>15</v>
      </c>
    </row>
    <row r="32" spans="1:15" ht="39" x14ac:dyDescent="0.25">
      <c r="A32" s="24">
        <v>181</v>
      </c>
      <c r="B32" s="84" t="s">
        <v>85</v>
      </c>
      <c r="C32" s="24" t="s">
        <v>72</v>
      </c>
      <c r="D32" s="24">
        <v>4.58</v>
      </c>
      <c r="E32" s="24">
        <v>8.0399999999999991</v>
      </c>
      <c r="F32" s="24">
        <v>24.28</v>
      </c>
      <c r="G32" s="24">
        <v>188.25</v>
      </c>
      <c r="H32" s="24">
        <v>0</v>
      </c>
      <c r="I32" s="24">
        <v>0.88</v>
      </c>
      <c r="J32" s="24">
        <v>0</v>
      </c>
      <c r="K32" s="24">
        <v>0</v>
      </c>
      <c r="L32" s="24">
        <v>100.33</v>
      </c>
      <c r="M32" s="24">
        <v>15.23</v>
      </c>
      <c r="N32" s="24">
        <v>0</v>
      </c>
      <c r="O32" s="24">
        <v>0.35</v>
      </c>
    </row>
    <row r="33" spans="1:15" x14ac:dyDescent="0.25">
      <c r="A33" s="18"/>
      <c r="B33" s="83" t="s">
        <v>114</v>
      </c>
      <c r="C33" s="10" t="s">
        <v>71</v>
      </c>
      <c r="D33" s="18">
        <v>2.4700000000000002</v>
      </c>
      <c r="E33" s="18">
        <v>0.87</v>
      </c>
      <c r="F33" s="18">
        <v>16.75</v>
      </c>
      <c r="G33" s="18">
        <v>85.77</v>
      </c>
      <c r="H33" s="7">
        <v>0.04</v>
      </c>
      <c r="I33" s="7">
        <v>0</v>
      </c>
      <c r="J33" s="7">
        <v>0</v>
      </c>
      <c r="K33" s="7">
        <v>0</v>
      </c>
      <c r="L33" s="25">
        <v>8</v>
      </c>
      <c r="M33" s="25">
        <v>26</v>
      </c>
      <c r="N33" s="25">
        <v>5.6</v>
      </c>
      <c r="O33" s="25">
        <v>0.36</v>
      </c>
    </row>
    <row r="34" spans="1:15" x14ac:dyDescent="0.25">
      <c r="A34" s="18">
        <v>15</v>
      </c>
      <c r="B34" s="83" t="s">
        <v>121</v>
      </c>
      <c r="C34" s="18">
        <v>10</v>
      </c>
      <c r="D34" s="21">
        <v>2.2599999999999998</v>
      </c>
      <c r="E34" s="21">
        <v>2.93</v>
      </c>
      <c r="F34" s="21">
        <v>0</v>
      </c>
      <c r="G34" s="21">
        <v>36</v>
      </c>
      <c r="H34" s="35">
        <v>0.01</v>
      </c>
      <c r="I34" s="35">
        <v>7.0000000000000007E-2</v>
      </c>
      <c r="J34" s="35">
        <v>26</v>
      </c>
      <c r="K34" s="7">
        <v>0</v>
      </c>
      <c r="L34" s="37">
        <v>88</v>
      </c>
      <c r="M34" s="37">
        <v>50</v>
      </c>
      <c r="N34" s="37">
        <v>3.5</v>
      </c>
      <c r="O34" s="37">
        <v>0.1</v>
      </c>
    </row>
    <row r="35" spans="1:15" x14ac:dyDescent="0.25">
      <c r="A35" s="43">
        <v>376</v>
      </c>
      <c r="B35" s="81" t="s">
        <v>90</v>
      </c>
      <c r="C35" s="43" t="s">
        <v>48</v>
      </c>
      <c r="D35" s="43">
        <v>0.15</v>
      </c>
      <c r="E35" s="43">
        <v>0</v>
      </c>
      <c r="F35" s="43">
        <v>10.5</v>
      </c>
      <c r="G35" s="43">
        <v>21</v>
      </c>
      <c r="H35" s="43">
        <v>0</v>
      </c>
      <c r="I35" s="43">
        <v>0</v>
      </c>
      <c r="J35" s="43">
        <v>0</v>
      </c>
      <c r="K35" s="43"/>
      <c r="L35" s="43">
        <v>4.5</v>
      </c>
      <c r="M35" s="43">
        <v>0</v>
      </c>
      <c r="N35" s="43">
        <v>0</v>
      </c>
      <c r="O35" s="43">
        <v>0.3</v>
      </c>
    </row>
    <row r="36" spans="1:15" x14ac:dyDescent="0.25">
      <c r="A36" s="47"/>
      <c r="B36" s="111" t="s">
        <v>20</v>
      </c>
      <c r="C36" s="48">
        <f t="shared" ref="C36:O36" si="5">SUM(C32:C35)</f>
        <v>10</v>
      </c>
      <c r="D36" s="49">
        <f t="shared" si="5"/>
        <v>9.4600000000000009</v>
      </c>
      <c r="E36" s="49">
        <f t="shared" si="5"/>
        <v>11.839999999999998</v>
      </c>
      <c r="F36" s="49">
        <f t="shared" si="5"/>
        <v>51.53</v>
      </c>
      <c r="G36" s="49">
        <f t="shared" si="5"/>
        <v>331.02</v>
      </c>
      <c r="H36" s="49">
        <f t="shared" si="5"/>
        <v>0.05</v>
      </c>
      <c r="I36" s="49">
        <f t="shared" si="5"/>
        <v>0.95</v>
      </c>
      <c r="J36" s="49">
        <f t="shared" si="5"/>
        <v>26</v>
      </c>
      <c r="K36" s="48">
        <f t="shared" si="5"/>
        <v>0</v>
      </c>
      <c r="L36" s="49">
        <f t="shared" si="5"/>
        <v>200.82999999999998</v>
      </c>
      <c r="M36" s="49">
        <f t="shared" si="5"/>
        <v>91.23</v>
      </c>
      <c r="N36" s="49">
        <f t="shared" si="5"/>
        <v>9.1</v>
      </c>
      <c r="O36" s="49">
        <f t="shared" si="5"/>
        <v>1.1099999999999999</v>
      </c>
    </row>
    <row r="37" spans="1:15" ht="18.75" x14ac:dyDescent="0.3">
      <c r="A37" s="194" t="s">
        <v>49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25">
      <c r="A38" s="12"/>
      <c r="B38" s="105" t="s">
        <v>64</v>
      </c>
      <c r="C38" s="18">
        <v>150</v>
      </c>
      <c r="D38" s="18">
        <v>0.75</v>
      </c>
      <c r="E38" s="18">
        <v>0</v>
      </c>
      <c r="F38" s="18">
        <v>15.15</v>
      </c>
      <c r="G38" s="18">
        <v>63.6</v>
      </c>
      <c r="H38" s="18">
        <v>0</v>
      </c>
      <c r="I38" s="18">
        <v>4</v>
      </c>
      <c r="J38" s="18">
        <v>0</v>
      </c>
      <c r="K38" s="18">
        <v>0</v>
      </c>
      <c r="L38" s="22">
        <v>14</v>
      </c>
      <c r="M38" s="22">
        <v>10</v>
      </c>
      <c r="N38" s="22">
        <v>0</v>
      </c>
      <c r="O38" s="22">
        <v>2.8</v>
      </c>
    </row>
    <row r="39" spans="1:15" x14ac:dyDescent="0.25">
      <c r="A39" s="47"/>
      <c r="B39" s="111" t="s">
        <v>20</v>
      </c>
      <c r="C39" s="50">
        <v>150</v>
      </c>
      <c r="D39" s="50">
        <f t="shared" ref="D39:O39" si="6">SUM(D38)</f>
        <v>0.75</v>
      </c>
      <c r="E39" s="50">
        <f t="shared" si="6"/>
        <v>0</v>
      </c>
      <c r="F39" s="50">
        <f t="shared" si="6"/>
        <v>15.15</v>
      </c>
      <c r="G39" s="50">
        <f t="shared" si="6"/>
        <v>63.6</v>
      </c>
      <c r="H39" s="50">
        <f t="shared" si="6"/>
        <v>0</v>
      </c>
      <c r="I39" s="50">
        <f t="shared" si="6"/>
        <v>4</v>
      </c>
      <c r="J39" s="50">
        <f t="shared" si="6"/>
        <v>0</v>
      </c>
      <c r="K39" s="50">
        <f t="shared" si="6"/>
        <v>0</v>
      </c>
      <c r="L39" s="50">
        <f t="shared" si="6"/>
        <v>14</v>
      </c>
      <c r="M39" s="50">
        <f t="shared" si="6"/>
        <v>10</v>
      </c>
      <c r="N39" s="50">
        <f t="shared" si="6"/>
        <v>0</v>
      </c>
      <c r="O39" s="50">
        <f t="shared" si="6"/>
        <v>2.8</v>
      </c>
    </row>
    <row r="40" spans="1:15" ht="18.75" x14ac:dyDescent="0.3">
      <c r="A40" s="194" t="s">
        <v>50</v>
      </c>
      <c r="B40" s="194"/>
      <c r="C40" s="194"/>
      <c r="D40" s="201"/>
      <c r="E40" s="201"/>
      <c r="F40" s="201"/>
      <c r="G40" s="201"/>
      <c r="H40" s="201"/>
      <c r="I40" s="201"/>
      <c r="J40" s="201"/>
      <c r="K40" s="194"/>
      <c r="L40" s="201"/>
      <c r="M40" s="201"/>
      <c r="N40" s="201"/>
      <c r="O40" s="201"/>
    </row>
    <row r="41" spans="1:15" x14ac:dyDescent="0.25">
      <c r="A41" s="51">
        <v>75</v>
      </c>
      <c r="B41" s="81" t="s">
        <v>107</v>
      </c>
      <c r="C41" s="55">
        <v>50</v>
      </c>
      <c r="D41" s="59">
        <v>0.88</v>
      </c>
      <c r="E41" s="59">
        <v>4.03</v>
      </c>
      <c r="F41" s="59">
        <v>5.04</v>
      </c>
      <c r="G41" s="59">
        <v>61.1</v>
      </c>
      <c r="H41" s="59">
        <v>2.5000000000000001E-2</v>
      </c>
      <c r="I41" s="59">
        <v>5.33</v>
      </c>
      <c r="J41" s="59">
        <v>0</v>
      </c>
      <c r="K41" s="43">
        <v>0</v>
      </c>
      <c r="L41" s="59">
        <v>16.75</v>
      </c>
      <c r="M41" s="59">
        <v>0</v>
      </c>
      <c r="N41" s="59">
        <v>0</v>
      </c>
      <c r="O41" s="59">
        <v>0.66</v>
      </c>
    </row>
    <row r="42" spans="1:15" x14ac:dyDescent="0.25">
      <c r="A42" s="43">
        <v>82</v>
      </c>
      <c r="B42" s="81" t="s">
        <v>51</v>
      </c>
      <c r="C42" s="43">
        <v>150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ht="28.5" customHeight="1" x14ac:dyDescent="0.25">
      <c r="A43" s="43">
        <v>268</v>
      </c>
      <c r="B43" s="82" t="s">
        <v>86</v>
      </c>
      <c r="C43" s="43" t="s">
        <v>82</v>
      </c>
      <c r="D43" s="43">
        <v>9.9</v>
      </c>
      <c r="E43" s="43">
        <v>14.52</v>
      </c>
      <c r="F43" s="43">
        <v>8.6</v>
      </c>
      <c r="G43" s="43">
        <v>206.4</v>
      </c>
      <c r="H43" s="43">
        <v>0</v>
      </c>
      <c r="I43" s="43">
        <v>0.21</v>
      </c>
      <c r="J43" s="43">
        <v>0</v>
      </c>
      <c r="K43" s="43">
        <v>0</v>
      </c>
      <c r="L43" s="43">
        <v>25.89</v>
      </c>
      <c r="M43" s="43">
        <v>0</v>
      </c>
      <c r="N43" s="43">
        <v>33.47</v>
      </c>
      <c r="O43" s="43">
        <v>1.68</v>
      </c>
    </row>
    <row r="44" spans="1:15" x14ac:dyDescent="0.25">
      <c r="A44" s="51">
        <v>302</v>
      </c>
      <c r="B44" s="81" t="s">
        <v>99</v>
      </c>
      <c r="C44" s="43">
        <v>120</v>
      </c>
      <c r="D44" s="43">
        <v>3.86</v>
      </c>
      <c r="E44" s="43">
        <v>4.67</v>
      </c>
      <c r="F44" s="43">
        <v>26.8</v>
      </c>
      <c r="G44" s="43">
        <v>172.67</v>
      </c>
      <c r="H44" s="43">
        <v>0.1</v>
      </c>
      <c r="I44" s="43">
        <v>0</v>
      </c>
      <c r="J44" s="43">
        <v>0</v>
      </c>
      <c r="K44" s="43">
        <v>0</v>
      </c>
      <c r="L44" s="43">
        <v>7.94</v>
      </c>
      <c r="M44" s="43">
        <v>31.33</v>
      </c>
      <c r="N44" s="43">
        <v>10.02</v>
      </c>
      <c r="O44" s="43">
        <v>0.52</v>
      </c>
    </row>
    <row r="45" spans="1:15" x14ac:dyDescent="0.25">
      <c r="A45" s="18"/>
      <c r="B45" s="83" t="s">
        <v>114</v>
      </c>
      <c r="C45" s="10" t="s">
        <v>21</v>
      </c>
      <c r="D45" s="18">
        <v>0.67</v>
      </c>
      <c r="E45" s="18">
        <v>0.44</v>
      </c>
      <c r="F45" s="18">
        <v>8.3800000000000008</v>
      </c>
      <c r="G45" s="18">
        <v>42.8</v>
      </c>
      <c r="H45" s="7">
        <v>0.02</v>
      </c>
      <c r="I45" s="7">
        <v>0</v>
      </c>
      <c r="J45" s="7">
        <v>0</v>
      </c>
      <c r="K45" s="7">
        <v>0</v>
      </c>
      <c r="L45" s="8">
        <v>4</v>
      </c>
      <c r="M45" s="8">
        <v>13</v>
      </c>
      <c r="N45" s="8">
        <v>2.8</v>
      </c>
      <c r="O45" s="8">
        <v>0.18</v>
      </c>
    </row>
    <row r="46" spans="1:15" x14ac:dyDescent="0.25">
      <c r="A46" s="18"/>
      <c r="B46" s="83" t="s">
        <v>115</v>
      </c>
      <c r="C46" s="18">
        <v>30</v>
      </c>
      <c r="D46" s="21">
        <v>2.6</v>
      </c>
      <c r="E46" s="21">
        <v>1</v>
      </c>
      <c r="F46" s="21">
        <v>12.8</v>
      </c>
      <c r="G46" s="21">
        <v>77.7</v>
      </c>
      <c r="H46" s="35">
        <v>8.6999999999999993</v>
      </c>
      <c r="I46" s="35">
        <v>0.1</v>
      </c>
      <c r="J46" s="35">
        <v>0</v>
      </c>
      <c r="K46" s="7">
        <v>0.7</v>
      </c>
      <c r="L46" s="37">
        <v>2.2000000000000002</v>
      </c>
      <c r="M46" s="37">
        <v>3</v>
      </c>
      <c r="N46" s="37">
        <v>0</v>
      </c>
      <c r="O46" s="37">
        <v>4.7</v>
      </c>
    </row>
    <row r="47" spans="1:15" ht="24" customHeight="1" x14ac:dyDescent="0.25">
      <c r="A47" s="51">
        <v>349</v>
      </c>
      <c r="B47" s="82" t="s">
        <v>117</v>
      </c>
      <c r="C47" s="55" t="s">
        <v>78</v>
      </c>
      <c r="D47" s="59">
        <v>0.5</v>
      </c>
      <c r="E47" s="59">
        <v>7.0000000000000007E-2</v>
      </c>
      <c r="F47" s="59">
        <v>24</v>
      </c>
      <c r="G47" s="59">
        <v>99.6</v>
      </c>
      <c r="H47" s="63">
        <v>0</v>
      </c>
      <c r="I47" s="59">
        <v>0.55000000000000004</v>
      </c>
      <c r="J47" s="59">
        <v>0</v>
      </c>
      <c r="K47" s="62">
        <v>0</v>
      </c>
      <c r="L47" s="59">
        <v>24.36</v>
      </c>
      <c r="M47" s="59">
        <v>0</v>
      </c>
      <c r="N47" s="59">
        <v>13.09</v>
      </c>
      <c r="O47" s="59">
        <v>0.53</v>
      </c>
    </row>
    <row r="48" spans="1:15" x14ac:dyDescent="0.25">
      <c r="A48" s="47"/>
      <c r="B48" s="111" t="s">
        <v>20</v>
      </c>
      <c r="C48" s="50">
        <f t="shared" ref="C48:O48" si="7">SUM(C41:C47)</f>
        <v>350</v>
      </c>
      <c r="D48" s="57">
        <f t="shared" si="7"/>
        <v>18.41</v>
      </c>
      <c r="E48" s="57">
        <f t="shared" si="7"/>
        <v>24.73</v>
      </c>
      <c r="F48" s="57">
        <f t="shared" si="7"/>
        <v>85.62</v>
      </c>
      <c r="G48" s="57">
        <f t="shared" si="7"/>
        <v>660.27</v>
      </c>
      <c r="H48" s="57">
        <f t="shared" si="7"/>
        <v>8.8449999999999989</v>
      </c>
      <c r="I48" s="57">
        <f t="shared" si="7"/>
        <v>6.1899999999999995</v>
      </c>
      <c r="J48" s="57">
        <f t="shared" si="7"/>
        <v>0</v>
      </c>
      <c r="K48" s="50">
        <f t="shared" si="7"/>
        <v>0.7</v>
      </c>
      <c r="L48" s="57">
        <f t="shared" si="7"/>
        <v>81.14</v>
      </c>
      <c r="M48" s="57">
        <f t="shared" si="7"/>
        <v>47.33</v>
      </c>
      <c r="N48" s="57">
        <f t="shared" si="7"/>
        <v>59.379999999999995</v>
      </c>
      <c r="O48" s="57">
        <f t="shared" si="7"/>
        <v>8.27</v>
      </c>
    </row>
    <row r="49" spans="1:15" ht="18.75" x14ac:dyDescent="0.3">
      <c r="A49" s="195" t="s">
        <v>53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7"/>
    </row>
    <row r="50" spans="1:15" x14ac:dyDescent="0.25">
      <c r="A50" s="47"/>
      <c r="B50" s="81" t="s">
        <v>54</v>
      </c>
      <c r="C50" s="43">
        <v>60</v>
      </c>
      <c r="D50" s="58">
        <v>4.5</v>
      </c>
      <c r="E50" s="58">
        <v>7.08</v>
      </c>
      <c r="F50" s="58">
        <v>44.94</v>
      </c>
      <c r="G50" s="58">
        <v>250.26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</row>
    <row r="51" spans="1:15" x14ac:dyDescent="0.25">
      <c r="A51" s="43">
        <v>382</v>
      </c>
      <c r="B51" s="81" t="s">
        <v>108</v>
      </c>
      <c r="C51" s="45">
        <v>150</v>
      </c>
      <c r="D51" s="59">
        <v>3.06</v>
      </c>
      <c r="E51" s="59">
        <v>2.65</v>
      </c>
      <c r="F51" s="59">
        <v>13.18</v>
      </c>
      <c r="G51" s="60">
        <v>88.95</v>
      </c>
      <c r="H51" s="53">
        <v>0</v>
      </c>
      <c r="I51" s="53">
        <v>1.19</v>
      </c>
      <c r="J51" s="53">
        <v>0</v>
      </c>
      <c r="K51" s="61">
        <v>0</v>
      </c>
      <c r="L51" s="59">
        <v>114.17</v>
      </c>
      <c r="M51" s="59">
        <v>0</v>
      </c>
      <c r="N51" s="59">
        <v>16</v>
      </c>
      <c r="O51" s="59">
        <v>0.36</v>
      </c>
    </row>
    <row r="52" spans="1:15" x14ac:dyDescent="0.25">
      <c r="A52" s="47"/>
      <c r="B52" s="111" t="s">
        <v>20</v>
      </c>
      <c r="C52" s="48">
        <v>210</v>
      </c>
      <c r="D52" s="50">
        <f t="shared" ref="D52:O52" si="8">SUM(D50:D51)</f>
        <v>7.5600000000000005</v>
      </c>
      <c r="E52" s="50">
        <f t="shared" si="8"/>
        <v>9.73</v>
      </c>
      <c r="F52" s="50">
        <f t="shared" si="8"/>
        <v>58.12</v>
      </c>
      <c r="G52" s="50">
        <f t="shared" si="8"/>
        <v>339.21</v>
      </c>
      <c r="H52" s="50">
        <f t="shared" si="8"/>
        <v>0</v>
      </c>
      <c r="I52" s="50">
        <f t="shared" si="8"/>
        <v>1.19</v>
      </c>
      <c r="J52" s="50">
        <f t="shared" si="8"/>
        <v>0</v>
      </c>
      <c r="K52" s="50">
        <f t="shared" si="8"/>
        <v>0</v>
      </c>
      <c r="L52" s="50">
        <f t="shared" si="8"/>
        <v>114.17</v>
      </c>
      <c r="M52" s="50">
        <f t="shared" si="8"/>
        <v>0</v>
      </c>
      <c r="N52" s="50">
        <f t="shared" si="8"/>
        <v>16</v>
      </c>
      <c r="O52" s="50">
        <f t="shared" si="8"/>
        <v>0.36</v>
      </c>
    </row>
    <row r="53" spans="1:15" x14ac:dyDescent="0.25">
      <c r="A53" s="47"/>
      <c r="B53" s="111" t="s">
        <v>23</v>
      </c>
      <c r="C53" s="50">
        <f t="shared" ref="C53:O53" si="9">C52+C48+C39+C36</f>
        <v>720</v>
      </c>
      <c r="D53" s="50">
        <f t="shared" si="9"/>
        <v>36.18</v>
      </c>
      <c r="E53" s="50">
        <f t="shared" si="9"/>
        <v>46.3</v>
      </c>
      <c r="F53" s="50">
        <f t="shared" si="9"/>
        <v>210.42000000000002</v>
      </c>
      <c r="G53" s="50">
        <f t="shared" si="9"/>
        <v>1394.1</v>
      </c>
      <c r="H53" s="50">
        <f t="shared" si="9"/>
        <v>8.8949999999999996</v>
      </c>
      <c r="I53" s="50">
        <f t="shared" si="9"/>
        <v>12.329999999999998</v>
      </c>
      <c r="J53" s="50">
        <f t="shared" si="9"/>
        <v>26</v>
      </c>
      <c r="K53" s="50">
        <f t="shared" si="9"/>
        <v>0.7</v>
      </c>
      <c r="L53" s="50">
        <f t="shared" si="9"/>
        <v>410.14</v>
      </c>
      <c r="M53" s="50">
        <f t="shared" si="9"/>
        <v>148.56</v>
      </c>
      <c r="N53" s="50">
        <f t="shared" si="9"/>
        <v>84.47999999999999</v>
      </c>
      <c r="O53" s="50">
        <f t="shared" si="9"/>
        <v>12.54</v>
      </c>
    </row>
    <row r="54" spans="1:15" ht="15.75" x14ac:dyDescent="0.25">
      <c r="A54" s="192" t="s">
        <v>24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</row>
    <row r="55" spans="1:15" ht="18.75" x14ac:dyDescent="0.3">
      <c r="A55" s="194" t="s">
        <v>19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25">
      <c r="A56" s="9">
        <v>1</v>
      </c>
      <c r="B56" s="7">
        <v>2</v>
      </c>
      <c r="C56" s="7">
        <v>3</v>
      </c>
      <c r="D56" s="42">
        <v>4</v>
      </c>
      <c r="E56" s="42">
        <v>5</v>
      </c>
      <c r="F56" s="42">
        <v>6</v>
      </c>
      <c r="G56" s="42">
        <v>7</v>
      </c>
      <c r="H56" s="42">
        <v>8</v>
      </c>
      <c r="I56" s="42">
        <v>9</v>
      </c>
      <c r="J56" s="42">
        <v>10</v>
      </c>
      <c r="K56" s="9">
        <v>11</v>
      </c>
      <c r="L56" s="42">
        <v>12</v>
      </c>
      <c r="M56" s="42">
        <v>13</v>
      </c>
      <c r="N56" s="42">
        <v>14</v>
      </c>
      <c r="O56" s="42">
        <v>15</v>
      </c>
    </row>
    <row r="57" spans="1:15" ht="26.25" x14ac:dyDescent="0.25">
      <c r="A57" s="43"/>
      <c r="B57" s="82" t="s">
        <v>87</v>
      </c>
      <c r="C57" s="45" t="s">
        <v>72</v>
      </c>
      <c r="D57" s="64"/>
      <c r="E57" s="64"/>
      <c r="F57" s="64"/>
      <c r="G57" s="65"/>
      <c r="H57" s="64"/>
      <c r="I57" s="64"/>
      <c r="J57" s="64"/>
      <c r="K57" s="66"/>
      <c r="L57" s="64"/>
      <c r="M57" s="64"/>
      <c r="N57" s="64"/>
      <c r="O57" s="64"/>
    </row>
    <row r="58" spans="1:15" x14ac:dyDescent="0.25">
      <c r="A58" s="43"/>
      <c r="B58" s="81" t="s">
        <v>46</v>
      </c>
      <c r="C58" s="45">
        <v>40</v>
      </c>
      <c r="D58" s="59"/>
      <c r="E58" s="59"/>
      <c r="F58" s="59"/>
      <c r="G58" s="59"/>
      <c r="H58" s="53"/>
      <c r="I58" s="53"/>
      <c r="J58" s="53"/>
      <c r="K58" s="43"/>
      <c r="L58" s="53"/>
      <c r="M58" s="59"/>
      <c r="N58" s="52"/>
      <c r="O58" s="53"/>
    </row>
    <row r="59" spans="1:15" x14ac:dyDescent="0.25">
      <c r="A59" s="18">
        <v>14</v>
      </c>
      <c r="B59" s="83" t="s">
        <v>118</v>
      </c>
      <c r="C59" s="18">
        <v>10</v>
      </c>
      <c r="D59" s="18">
        <v>0.08</v>
      </c>
      <c r="E59" s="18">
        <v>7.25</v>
      </c>
      <c r="F59" s="18">
        <v>0.13</v>
      </c>
      <c r="G59" s="18">
        <v>66</v>
      </c>
      <c r="H59" s="7">
        <v>0</v>
      </c>
      <c r="I59" s="7">
        <v>0</v>
      </c>
      <c r="J59" s="7">
        <v>40</v>
      </c>
      <c r="K59" s="7">
        <v>0</v>
      </c>
      <c r="L59" s="8">
        <v>2.4</v>
      </c>
      <c r="M59" s="8">
        <v>3</v>
      </c>
      <c r="N59" s="8">
        <v>0</v>
      </c>
      <c r="O59" s="8">
        <v>0.02</v>
      </c>
    </row>
    <row r="60" spans="1:15" x14ac:dyDescent="0.25">
      <c r="A60" s="51">
        <v>379</v>
      </c>
      <c r="B60" s="81" t="s">
        <v>111</v>
      </c>
      <c r="C60" s="45">
        <v>150</v>
      </c>
      <c r="D60" s="59">
        <v>2.4</v>
      </c>
      <c r="E60" s="59">
        <v>20.100000000000001</v>
      </c>
      <c r="F60" s="59">
        <v>11.93</v>
      </c>
      <c r="G60" s="60">
        <v>75.45</v>
      </c>
      <c r="H60" s="59">
        <v>0</v>
      </c>
      <c r="I60" s="59">
        <v>0.97</v>
      </c>
      <c r="J60" s="59">
        <v>0</v>
      </c>
      <c r="K60" s="59">
        <v>0</v>
      </c>
      <c r="L60" s="59">
        <v>94.34</v>
      </c>
      <c r="M60" s="59">
        <v>0</v>
      </c>
      <c r="N60" s="59">
        <v>10.5</v>
      </c>
      <c r="O60" s="59">
        <v>0.1</v>
      </c>
    </row>
    <row r="61" spans="1:15" x14ac:dyDescent="0.25">
      <c r="A61" s="43"/>
      <c r="B61" s="111" t="s">
        <v>20</v>
      </c>
      <c r="C61" s="48">
        <v>350</v>
      </c>
      <c r="D61" s="48">
        <f t="shared" ref="D61:O61" si="10">SUM(D57:D60)</f>
        <v>2.48</v>
      </c>
      <c r="E61" s="48">
        <f t="shared" si="10"/>
        <v>27.35</v>
      </c>
      <c r="F61" s="48">
        <f t="shared" si="10"/>
        <v>12.06</v>
      </c>
      <c r="G61" s="48">
        <f t="shared" si="10"/>
        <v>141.44999999999999</v>
      </c>
      <c r="H61" s="48">
        <f t="shared" si="10"/>
        <v>0</v>
      </c>
      <c r="I61" s="48">
        <f t="shared" si="10"/>
        <v>0.97</v>
      </c>
      <c r="J61" s="48">
        <f t="shared" si="10"/>
        <v>40</v>
      </c>
      <c r="K61" s="48">
        <f t="shared" si="10"/>
        <v>0</v>
      </c>
      <c r="L61" s="48">
        <f t="shared" si="10"/>
        <v>96.740000000000009</v>
      </c>
      <c r="M61" s="48">
        <f t="shared" si="10"/>
        <v>3</v>
      </c>
      <c r="N61" s="48">
        <f t="shared" si="10"/>
        <v>10.5</v>
      </c>
      <c r="O61" s="48">
        <f t="shared" si="10"/>
        <v>0.12000000000000001</v>
      </c>
    </row>
    <row r="62" spans="1:15" ht="18.75" x14ac:dyDescent="0.3">
      <c r="A62" s="194" t="s">
        <v>49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</row>
    <row r="63" spans="1:15" x14ac:dyDescent="0.25">
      <c r="A63" s="12"/>
      <c r="B63" s="105" t="s">
        <v>45</v>
      </c>
      <c r="C63" s="13" t="s">
        <v>44</v>
      </c>
      <c r="D63" s="18">
        <v>0.8</v>
      </c>
      <c r="E63" s="18">
        <v>0.8</v>
      </c>
      <c r="F63" s="18">
        <v>19.600000000000001</v>
      </c>
      <c r="G63" s="14">
        <v>94</v>
      </c>
      <c r="H63" s="15">
        <v>0</v>
      </c>
      <c r="I63" s="15">
        <v>20</v>
      </c>
      <c r="J63" s="15">
        <v>0</v>
      </c>
      <c r="K63" s="15">
        <v>0</v>
      </c>
      <c r="L63" s="8">
        <v>32</v>
      </c>
      <c r="M63" s="8">
        <v>22</v>
      </c>
      <c r="N63" s="8">
        <v>0.1</v>
      </c>
      <c r="O63" s="8">
        <v>44</v>
      </c>
    </row>
    <row r="64" spans="1:15" x14ac:dyDescent="0.25">
      <c r="A64" s="47"/>
      <c r="B64" s="111" t="s">
        <v>20</v>
      </c>
      <c r="C64" s="50"/>
      <c r="D64" s="50">
        <f t="shared" ref="D64:O64" si="11">SUM(D63)</f>
        <v>0.8</v>
      </c>
      <c r="E64" s="50">
        <f t="shared" si="11"/>
        <v>0.8</v>
      </c>
      <c r="F64" s="50">
        <f t="shared" si="11"/>
        <v>19.600000000000001</v>
      </c>
      <c r="G64" s="50">
        <f t="shared" si="11"/>
        <v>94</v>
      </c>
      <c r="H64" s="50">
        <f t="shared" si="11"/>
        <v>0</v>
      </c>
      <c r="I64" s="50">
        <f t="shared" si="11"/>
        <v>20</v>
      </c>
      <c r="J64" s="50">
        <f t="shared" si="11"/>
        <v>0</v>
      </c>
      <c r="K64" s="50">
        <f t="shared" si="11"/>
        <v>0</v>
      </c>
      <c r="L64" s="50">
        <f t="shared" si="11"/>
        <v>32</v>
      </c>
      <c r="M64" s="50">
        <f t="shared" si="11"/>
        <v>22</v>
      </c>
      <c r="N64" s="50">
        <f t="shared" si="11"/>
        <v>0.1</v>
      </c>
      <c r="O64" s="50">
        <f t="shared" si="11"/>
        <v>44</v>
      </c>
    </row>
    <row r="65" spans="1:15" ht="18.75" x14ac:dyDescent="0.3">
      <c r="A65" s="193" t="s">
        <v>50</v>
      </c>
      <c r="B65" s="193"/>
      <c r="C65" s="193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</row>
    <row r="66" spans="1:15" x14ac:dyDescent="0.25">
      <c r="A66" s="86">
        <v>231</v>
      </c>
      <c r="B66" s="90" t="s">
        <v>116</v>
      </c>
      <c r="C66" s="86">
        <v>50</v>
      </c>
      <c r="D66" s="29">
        <v>1.0329999999999999</v>
      </c>
      <c r="E66" s="29">
        <v>1.62</v>
      </c>
      <c r="F66" s="29">
        <v>4.72</v>
      </c>
      <c r="G66" s="29">
        <v>37.57</v>
      </c>
      <c r="H66" s="86">
        <v>0</v>
      </c>
      <c r="I66" s="86">
        <v>8.58</v>
      </c>
      <c r="J66" s="86">
        <v>0</v>
      </c>
      <c r="K66" s="86">
        <v>0</v>
      </c>
      <c r="L66" s="86">
        <v>27.73</v>
      </c>
      <c r="M66" s="86">
        <v>0</v>
      </c>
      <c r="N66" s="86">
        <v>10.33</v>
      </c>
      <c r="O66" s="86">
        <v>0</v>
      </c>
    </row>
    <row r="67" spans="1:15" ht="30" x14ac:dyDescent="0.25">
      <c r="A67" s="99">
        <v>103</v>
      </c>
      <c r="B67" s="91" t="s">
        <v>56</v>
      </c>
      <c r="C67" s="86">
        <v>150</v>
      </c>
      <c r="D67" s="92">
        <v>4.5999999999999996</v>
      </c>
      <c r="E67" s="92">
        <v>5.15</v>
      </c>
      <c r="F67" s="92">
        <v>10.28</v>
      </c>
      <c r="G67" s="92">
        <v>105.85</v>
      </c>
      <c r="H67" s="92">
        <v>0</v>
      </c>
      <c r="I67" s="92">
        <v>5.14</v>
      </c>
      <c r="J67" s="92">
        <v>0</v>
      </c>
      <c r="K67" s="86">
        <v>0</v>
      </c>
      <c r="L67" s="92">
        <v>15.02</v>
      </c>
      <c r="M67" s="92">
        <v>0</v>
      </c>
      <c r="N67" s="92">
        <v>16.46</v>
      </c>
      <c r="O67" s="92">
        <v>0.66</v>
      </c>
    </row>
    <row r="68" spans="1:15" ht="31.5" customHeight="1" x14ac:dyDescent="0.25">
      <c r="A68" s="99">
        <v>290</v>
      </c>
      <c r="B68" s="91" t="s">
        <v>61</v>
      </c>
      <c r="C68" s="86">
        <v>60</v>
      </c>
      <c r="D68" s="86">
        <v>8.1199999999999992</v>
      </c>
      <c r="E68" s="86">
        <v>9.2100000000000009</v>
      </c>
      <c r="F68" s="86">
        <v>5.19</v>
      </c>
      <c r="G68" s="86">
        <v>136</v>
      </c>
      <c r="H68" s="86">
        <v>0.04</v>
      </c>
      <c r="I68" s="86">
        <v>0.76</v>
      </c>
      <c r="J68" s="86">
        <v>0</v>
      </c>
      <c r="K68" s="86">
        <v>0</v>
      </c>
      <c r="L68" s="86">
        <v>28.1</v>
      </c>
      <c r="M68" s="86">
        <v>0</v>
      </c>
      <c r="N68" s="86">
        <v>0</v>
      </c>
      <c r="O68" s="86">
        <v>0</v>
      </c>
    </row>
    <row r="69" spans="1:15" x14ac:dyDescent="0.25">
      <c r="A69" s="99"/>
      <c r="B69" s="91" t="s">
        <v>88</v>
      </c>
      <c r="C69" s="88">
        <v>120</v>
      </c>
      <c r="D69" s="29"/>
      <c r="E69" s="29"/>
      <c r="F69" s="29"/>
      <c r="G69" s="29"/>
      <c r="H69" s="86"/>
      <c r="I69" s="86"/>
      <c r="J69" s="86"/>
      <c r="K69" s="86"/>
      <c r="L69" s="29"/>
      <c r="M69" s="29"/>
      <c r="N69" s="29"/>
      <c r="O69" s="29"/>
    </row>
    <row r="70" spans="1:15" x14ac:dyDescent="0.25">
      <c r="A70" s="95"/>
      <c r="B70" s="93" t="s">
        <v>114</v>
      </c>
      <c r="C70" s="94" t="s">
        <v>21</v>
      </c>
      <c r="D70" s="95">
        <v>0.67</v>
      </c>
      <c r="E70" s="95">
        <v>0.44</v>
      </c>
      <c r="F70" s="95">
        <v>8.3800000000000008</v>
      </c>
      <c r="G70" s="95">
        <v>42.8</v>
      </c>
      <c r="H70" s="96">
        <v>0.02</v>
      </c>
      <c r="I70" s="96">
        <v>0</v>
      </c>
      <c r="J70" s="96">
        <v>0</v>
      </c>
      <c r="K70" s="96">
        <v>0</v>
      </c>
      <c r="L70" s="87">
        <v>4</v>
      </c>
      <c r="M70" s="87">
        <v>13</v>
      </c>
      <c r="N70" s="87">
        <v>2.8</v>
      </c>
      <c r="O70" s="87">
        <v>0.18</v>
      </c>
    </row>
    <row r="71" spans="1:15" x14ac:dyDescent="0.25">
      <c r="A71" s="95"/>
      <c r="B71" s="93" t="s">
        <v>115</v>
      </c>
      <c r="C71" s="95">
        <v>30</v>
      </c>
      <c r="D71" s="97">
        <v>2.6</v>
      </c>
      <c r="E71" s="97">
        <v>1</v>
      </c>
      <c r="F71" s="97">
        <v>12.8</v>
      </c>
      <c r="G71" s="97">
        <v>77.7</v>
      </c>
      <c r="H71" s="96">
        <v>8.6999999999999993</v>
      </c>
      <c r="I71" s="96">
        <v>0.1</v>
      </c>
      <c r="J71" s="96">
        <v>0</v>
      </c>
      <c r="K71" s="96">
        <v>0.7</v>
      </c>
      <c r="L71" s="87">
        <v>2.2000000000000002</v>
      </c>
      <c r="M71" s="87">
        <v>3</v>
      </c>
      <c r="N71" s="87">
        <v>0</v>
      </c>
      <c r="O71" s="87">
        <v>4.7</v>
      </c>
    </row>
    <row r="72" spans="1:15" ht="30" x14ac:dyDescent="0.25">
      <c r="A72" s="99">
        <v>354</v>
      </c>
      <c r="B72" s="91" t="s">
        <v>52</v>
      </c>
      <c r="C72" s="88" t="s">
        <v>78</v>
      </c>
      <c r="D72" s="29">
        <v>8.3000000000000004E-2</v>
      </c>
      <c r="E72" s="29">
        <v>0.09</v>
      </c>
      <c r="F72" s="29">
        <v>18.829999999999998</v>
      </c>
      <c r="G72" s="29">
        <v>89.4</v>
      </c>
      <c r="H72" s="89">
        <v>0</v>
      </c>
      <c r="I72" s="86">
        <v>1.37</v>
      </c>
      <c r="J72" s="86">
        <v>0</v>
      </c>
      <c r="K72" s="86">
        <v>0</v>
      </c>
      <c r="L72" s="86">
        <v>8.6</v>
      </c>
      <c r="M72" s="86">
        <v>0</v>
      </c>
      <c r="N72" s="86">
        <v>2.73</v>
      </c>
      <c r="O72" s="86">
        <v>0.43</v>
      </c>
    </row>
    <row r="73" spans="1:15" x14ac:dyDescent="0.25">
      <c r="A73" s="98"/>
      <c r="B73" s="100" t="s">
        <v>20</v>
      </c>
      <c r="C73" s="101">
        <f t="shared" ref="C73:O73" si="12">SUM(C66:C72)</f>
        <v>410</v>
      </c>
      <c r="D73" s="101">
        <f t="shared" si="12"/>
        <v>17.105999999999998</v>
      </c>
      <c r="E73" s="101">
        <f t="shared" si="12"/>
        <v>17.510000000000002</v>
      </c>
      <c r="F73" s="101">
        <f t="shared" si="12"/>
        <v>60.2</v>
      </c>
      <c r="G73" s="101">
        <f t="shared" si="12"/>
        <v>489.31999999999994</v>
      </c>
      <c r="H73" s="101">
        <f t="shared" si="12"/>
        <v>8.76</v>
      </c>
      <c r="I73" s="101">
        <f t="shared" si="12"/>
        <v>15.95</v>
      </c>
      <c r="J73" s="101">
        <f t="shared" si="12"/>
        <v>0</v>
      </c>
      <c r="K73" s="101">
        <f t="shared" si="12"/>
        <v>0.7</v>
      </c>
      <c r="L73" s="101">
        <f t="shared" si="12"/>
        <v>85.649999999999991</v>
      </c>
      <c r="M73" s="101">
        <f t="shared" si="12"/>
        <v>16</v>
      </c>
      <c r="N73" s="101">
        <f t="shared" si="12"/>
        <v>32.32</v>
      </c>
      <c r="O73" s="101">
        <f t="shared" si="12"/>
        <v>5.97</v>
      </c>
    </row>
    <row r="74" spans="1:15" ht="18.75" x14ac:dyDescent="0.3">
      <c r="A74" s="195" t="s">
        <v>53</v>
      </c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7"/>
    </row>
    <row r="75" spans="1:15" x14ac:dyDescent="0.25">
      <c r="A75" s="43"/>
      <c r="B75" s="81" t="s">
        <v>89</v>
      </c>
      <c r="C75" s="43" t="s">
        <v>62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 x14ac:dyDescent="0.25">
      <c r="A76" s="43">
        <v>376</v>
      </c>
      <c r="B76" s="81" t="s">
        <v>90</v>
      </c>
      <c r="C76" s="43" t="s">
        <v>48</v>
      </c>
      <c r="D76" s="43">
        <v>0.15</v>
      </c>
      <c r="E76" s="43">
        <v>0</v>
      </c>
      <c r="F76" s="43">
        <v>10.5</v>
      </c>
      <c r="G76" s="43">
        <v>21</v>
      </c>
      <c r="H76" s="43">
        <v>0</v>
      </c>
      <c r="I76" s="43">
        <v>0</v>
      </c>
      <c r="J76" s="43">
        <v>0</v>
      </c>
      <c r="K76" s="43"/>
      <c r="L76" s="43">
        <v>4.5</v>
      </c>
      <c r="M76" s="43">
        <v>0</v>
      </c>
      <c r="N76" s="43">
        <v>0</v>
      </c>
      <c r="O76" s="43">
        <v>0.3</v>
      </c>
    </row>
    <row r="77" spans="1:15" x14ac:dyDescent="0.25">
      <c r="A77" s="43"/>
      <c r="B77" s="111" t="s">
        <v>20</v>
      </c>
      <c r="C77" s="48">
        <v>210</v>
      </c>
      <c r="D77" s="48">
        <f t="shared" ref="D77:O77" si="13">SUM(D75:D76)</f>
        <v>0.15</v>
      </c>
      <c r="E77" s="48">
        <f t="shared" si="13"/>
        <v>0</v>
      </c>
      <c r="F77" s="48">
        <f t="shared" si="13"/>
        <v>10.5</v>
      </c>
      <c r="G77" s="48">
        <f t="shared" si="13"/>
        <v>21</v>
      </c>
      <c r="H77" s="48">
        <f t="shared" si="13"/>
        <v>0</v>
      </c>
      <c r="I77" s="48">
        <f t="shared" si="13"/>
        <v>0</v>
      </c>
      <c r="J77" s="48">
        <f t="shared" si="13"/>
        <v>0</v>
      </c>
      <c r="K77" s="48">
        <f t="shared" si="13"/>
        <v>0</v>
      </c>
      <c r="L77" s="48">
        <f t="shared" si="13"/>
        <v>4.5</v>
      </c>
      <c r="M77" s="48">
        <f t="shared" si="13"/>
        <v>0</v>
      </c>
      <c r="N77" s="48">
        <f t="shared" si="13"/>
        <v>0</v>
      </c>
      <c r="O77" s="48">
        <f t="shared" si="13"/>
        <v>0.3</v>
      </c>
    </row>
    <row r="78" spans="1:15" x14ac:dyDescent="0.25">
      <c r="A78" s="24"/>
      <c r="B78" s="111" t="s">
        <v>23</v>
      </c>
      <c r="C78" s="26">
        <f>C77+C73+C64+C61</f>
        <v>970</v>
      </c>
      <c r="D78" s="26">
        <f t="shared" ref="D78:O78" si="14">D77+D73+D64+D61</f>
        <v>20.535999999999998</v>
      </c>
      <c r="E78" s="26">
        <f t="shared" si="14"/>
        <v>45.660000000000004</v>
      </c>
      <c r="F78" s="26">
        <f t="shared" si="14"/>
        <v>102.36000000000001</v>
      </c>
      <c r="G78" s="26">
        <f t="shared" si="14"/>
        <v>745.77</v>
      </c>
      <c r="H78" s="26">
        <f t="shared" si="14"/>
        <v>8.76</v>
      </c>
      <c r="I78" s="26">
        <f t="shared" si="14"/>
        <v>36.92</v>
      </c>
      <c r="J78" s="26">
        <f t="shared" si="14"/>
        <v>40</v>
      </c>
      <c r="K78" s="26">
        <f t="shared" si="14"/>
        <v>0.7</v>
      </c>
      <c r="L78" s="26">
        <f t="shared" si="14"/>
        <v>218.89</v>
      </c>
      <c r="M78" s="26">
        <f t="shared" si="14"/>
        <v>41</v>
      </c>
      <c r="N78" s="26">
        <f t="shared" si="14"/>
        <v>42.92</v>
      </c>
      <c r="O78" s="26">
        <f t="shared" si="14"/>
        <v>50.389999999999993</v>
      </c>
    </row>
    <row r="79" spans="1:15" ht="15.75" x14ac:dyDescent="0.25">
      <c r="A79" s="192" t="s">
        <v>26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</row>
    <row r="80" spans="1:15" ht="18.75" x14ac:dyDescent="0.3">
      <c r="A80" s="194" t="s">
        <v>19</v>
      </c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</row>
    <row r="81" spans="1:15" x14ac:dyDescent="0.25">
      <c r="A81" s="9">
        <v>1</v>
      </c>
      <c r="B81" s="7">
        <v>2</v>
      </c>
      <c r="C81" s="7">
        <v>3</v>
      </c>
      <c r="D81" s="9">
        <v>4</v>
      </c>
      <c r="E81" s="9">
        <v>5</v>
      </c>
      <c r="F81" s="9">
        <v>6</v>
      </c>
      <c r="G81" s="9">
        <v>7</v>
      </c>
      <c r="H81" s="9">
        <v>8</v>
      </c>
      <c r="I81" s="9">
        <v>9</v>
      </c>
      <c r="J81" s="9">
        <v>10</v>
      </c>
      <c r="K81" s="9">
        <v>11</v>
      </c>
      <c r="L81" s="9">
        <v>12</v>
      </c>
      <c r="M81" s="9">
        <v>13</v>
      </c>
      <c r="N81" s="9">
        <v>14</v>
      </c>
      <c r="O81" s="9">
        <v>15</v>
      </c>
    </row>
    <row r="82" spans="1:15" ht="26.25" x14ac:dyDescent="0.25">
      <c r="A82" s="3">
        <v>120</v>
      </c>
      <c r="B82" s="84" t="s">
        <v>63</v>
      </c>
      <c r="C82" s="3">
        <v>150</v>
      </c>
      <c r="D82" s="3">
        <v>4.3899999999999997</v>
      </c>
      <c r="E82" s="3">
        <v>4.3600000000000003</v>
      </c>
      <c r="F82" s="3">
        <v>14.99</v>
      </c>
      <c r="G82" s="3">
        <v>116.25</v>
      </c>
      <c r="H82" s="3">
        <v>0.06</v>
      </c>
      <c r="I82" s="3">
        <v>0.75</v>
      </c>
      <c r="J82" s="3">
        <v>0</v>
      </c>
      <c r="K82" s="3">
        <v>0</v>
      </c>
      <c r="L82" s="3">
        <v>141</v>
      </c>
      <c r="M82" s="3">
        <v>0</v>
      </c>
      <c r="N82" s="3">
        <v>0</v>
      </c>
      <c r="O82" s="3">
        <v>0.27</v>
      </c>
    </row>
    <row r="83" spans="1:15" x14ac:dyDescent="0.25">
      <c r="A83" s="18"/>
      <c r="B83" s="83" t="s">
        <v>114</v>
      </c>
      <c r="C83" s="10" t="s">
        <v>71</v>
      </c>
      <c r="D83" s="18">
        <v>2.4700000000000002</v>
      </c>
      <c r="E83" s="18">
        <v>0.87</v>
      </c>
      <c r="F83" s="18">
        <v>16.75</v>
      </c>
      <c r="G83" s="18">
        <v>85.77</v>
      </c>
      <c r="H83" s="7">
        <v>0.04</v>
      </c>
      <c r="I83" s="7">
        <v>0</v>
      </c>
      <c r="J83" s="7">
        <v>0</v>
      </c>
      <c r="K83" s="7">
        <v>0</v>
      </c>
      <c r="L83" s="25">
        <v>8</v>
      </c>
      <c r="M83" s="25">
        <v>26</v>
      </c>
      <c r="N83" s="25">
        <v>5.6</v>
      </c>
      <c r="O83" s="25">
        <v>0.36</v>
      </c>
    </row>
    <row r="84" spans="1:15" x14ac:dyDescent="0.25">
      <c r="A84" s="18">
        <v>14</v>
      </c>
      <c r="B84" s="83" t="s">
        <v>118</v>
      </c>
      <c r="C84" s="18">
        <v>10</v>
      </c>
      <c r="D84" s="18">
        <v>0.08</v>
      </c>
      <c r="E84" s="18">
        <v>7.25</v>
      </c>
      <c r="F84" s="18">
        <v>0.13</v>
      </c>
      <c r="G84" s="18">
        <v>66</v>
      </c>
      <c r="H84" s="7">
        <v>0</v>
      </c>
      <c r="I84" s="7">
        <v>0</v>
      </c>
      <c r="J84" s="7">
        <v>40</v>
      </c>
      <c r="K84" s="7">
        <v>0</v>
      </c>
      <c r="L84" s="25">
        <v>2.4</v>
      </c>
      <c r="M84" s="25">
        <v>3</v>
      </c>
      <c r="N84" s="25">
        <v>0</v>
      </c>
      <c r="O84" s="25">
        <v>0.02</v>
      </c>
    </row>
    <row r="85" spans="1:15" x14ac:dyDescent="0.25">
      <c r="A85" s="43">
        <v>376</v>
      </c>
      <c r="B85" s="85" t="s">
        <v>90</v>
      </c>
      <c r="C85" s="24" t="s">
        <v>48</v>
      </c>
      <c r="D85" s="24">
        <v>0.15</v>
      </c>
      <c r="E85" s="24">
        <v>0</v>
      </c>
      <c r="F85" s="24">
        <v>10.5</v>
      </c>
      <c r="G85" s="24">
        <v>21</v>
      </c>
      <c r="H85" s="24">
        <v>0</v>
      </c>
      <c r="I85" s="24">
        <v>0</v>
      </c>
      <c r="J85" s="24">
        <v>0</v>
      </c>
      <c r="K85" s="24"/>
      <c r="L85" s="24">
        <v>4.5</v>
      </c>
      <c r="M85" s="24">
        <v>0</v>
      </c>
      <c r="N85" s="24">
        <v>0</v>
      </c>
      <c r="O85" s="24">
        <v>0.3</v>
      </c>
    </row>
    <row r="86" spans="1:15" x14ac:dyDescent="0.25">
      <c r="A86" s="47"/>
      <c r="B86" s="111" t="s">
        <v>20</v>
      </c>
      <c r="C86" s="50">
        <v>350</v>
      </c>
      <c r="D86" s="50">
        <f t="shared" ref="D86:O86" si="15">SUM(D82:D85)</f>
        <v>7.09</v>
      </c>
      <c r="E86" s="50">
        <f t="shared" si="15"/>
        <v>12.48</v>
      </c>
      <c r="F86" s="50">
        <f t="shared" si="15"/>
        <v>42.370000000000005</v>
      </c>
      <c r="G86" s="50">
        <f t="shared" si="15"/>
        <v>289.02</v>
      </c>
      <c r="H86" s="50">
        <f t="shared" si="15"/>
        <v>0.1</v>
      </c>
      <c r="I86" s="50">
        <f t="shared" si="15"/>
        <v>0.75</v>
      </c>
      <c r="J86" s="50">
        <f t="shared" si="15"/>
        <v>40</v>
      </c>
      <c r="K86" s="50">
        <f t="shared" si="15"/>
        <v>0</v>
      </c>
      <c r="L86" s="50">
        <f t="shared" si="15"/>
        <v>155.9</v>
      </c>
      <c r="M86" s="50">
        <f t="shared" si="15"/>
        <v>29</v>
      </c>
      <c r="N86" s="50">
        <f t="shared" si="15"/>
        <v>5.6</v>
      </c>
      <c r="O86" s="50">
        <f t="shared" si="15"/>
        <v>0.95</v>
      </c>
    </row>
    <row r="87" spans="1:15" ht="18.75" x14ac:dyDescent="0.3">
      <c r="A87" s="194" t="s">
        <v>49</v>
      </c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</row>
    <row r="88" spans="1:15" x14ac:dyDescent="0.25">
      <c r="A88" s="12"/>
      <c r="B88" s="16" t="s">
        <v>64</v>
      </c>
      <c r="C88" s="18">
        <v>150</v>
      </c>
      <c r="D88" s="18">
        <v>0.75</v>
      </c>
      <c r="E88" s="18">
        <v>0</v>
      </c>
      <c r="F88" s="18">
        <v>15.15</v>
      </c>
      <c r="G88" s="18">
        <v>63.6</v>
      </c>
      <c r="H88" s="18">
        <v>0</v>
      </c>
      <c r="I88" s="18">
        <v>4</v>
      </c>
      <c r="J88" s="18">
        <v>0</v>
      </c>
      <c r="K88" s="18">
        <v>0</v>
      </c>
      <c r="L88" s="22">
        <v>14</v>
      </c>
      <c r="M88" s="22">
        <v>10</v>
      </c>
      <c r="N88" s="22">
        <v>0</v>
      </c>
      <c r="O88" s="22">
        <v>2.8</v>
      </c>
    </row>
    <row r="89" spans="1:15" x14ac:dyDescent="0.25">
      <c r="A89" s="47"/>
      <c r="B89" s="111" t="s">
        <v>20</v>
      </c>
      <c r="C89" s="50">
        <v>150</v>
      </c>
      <c r="D89" s="50">
        <f t="shared" ref="D89:O89" si="16">SUM(D88)</f>
        <v>0.75</v>
      </c>
      <c r="E89" s="50">
        <f t="shared" si="16"/>
        <v>0</v>
      </c>
      <c r="F89" s="50">
        <f t="shared" si="16"/>
        <v>15.15</v>
      </c>
      <c r="G89" s="50">
        <f t="shared" si="16"/>
        <v>63.6</v>
      </c>
      <c r="H89" s="50">
        <f t="shared" si="16"/>
        <v>0</v>
      </c>
      <c r="I89" s="50">
        <f t="shared" si="16"/>
        <v>4</v>
      </c>
      <c r="J89" s="50">
        <f t="shared" si="16"/>
        <v>0</v>
      </c>
      <c r="K89" s="50">
        <f t="shared" si="16"/>
        <v>0</v>
      </c>
      <c r="L89" s="50">
        <f t="shared" si="16"/>
        <v>14</v>
      </c>
      <c r="M89" s="50">
        <f t="shared" si="16"/>
        <v>10</v>
      </c>
      <c r="N89" s="50">
        <f t="shared" si="16"/>
        <v>0</v>
      </c>
      <c r="O89" s="50">
        <f t="shared" si="16"/>
        <v>2.8</v>
      </c>
    </row>
    <row r="90" spans="1:15" ht="18.75" x14ac:dyDescent="0.3">
      <c r="A90" s="194" t="s">
        <v>50</v>
      </c>
      <c r="B90" s="194"/>
      <c r="C90" s="194"/>
      <c r="D90" s="201"/>
      <c r="E90" s="201"/>
      <c r="F90" s="201"/>
      <c r="G90" s="201"/>
      <c r="H90" s="201"/>
      <c r="I90" s="201"/>
      <c r="J90" s="201"/>
      <c r="K90" s="194"/>
      <c r="L90" s="201"/>
      <c r="M90" s="201"/>
      <c r="N90" s="201"/>
      <c r="O90" s="201"/>
    </row>
    <row r="91" spans="1:15" x14ac:dyDescent="0.25">
      <c r="A91" s="51">
        <v>75</v>
      </c>
      <c r="B91" s="81" t="s">
        <v>107</v>
      </c>
      <c r="C91" s="55">
        <v>50</v>
      </c>
      <c r="D91" s="59">
        <v>0.88</v>
      </c>
      <c r="E91" s="59">
        <v>4.03</v>
      </c>
      <c r="F91" s="59">
        <v>5.04</v>
      </c>
      <c r="G91" s="59">
        <v>61.1</v>
      </c>
      <c r="H91" s="59">
        <v>2.5000000000000001E-2</v>
      </c>
      <c r="I91" s="59">
        <v>5.33</v>
      </c>
      <c r="J91" s="59">
        <v>0</v>
      </c>
      <c r="K91" s="43">
        <v>0</v>
      </c>
      <c r="L91" s="59">
        <v>16.75</v>
      </c>
      <c r="M91" s="59">
        <v>0</v>
      </c>
      <c r="N91" s="59">
        <v>0</v>
      </c>
      <c r="O91" s="59">
        <v>0.66</v>
      </c>
    </row>
    <row r="92" spans="1:15" ht="26.25" x14ac:dyDescent="0.25">
      <c r="A92" s="43">
        <v>82</v>
      </c>
      <c r="B92" s="82" t="s">
        <v>100</v>
      </c>
      <c r="C92" s="43">
        <v>150</v>
      </c>
      <c r="D92" s="43">
        <v>3.84</v>
      </c>
      <c r="E92" s="43">
        <v>6.0179999999999998</v>
      </c>
      <c r="F92" s="43">
        <v>6.93</v>
      </c>
      <c r="G92" s="43">
        <v>102.63</v>
      </c>
      <c r="H92" s="43">
        <v>0</v>
      </c>
      <c r="I92" s="43">
        <v>9.64</v>
      </c>
      <c r="J92" s="43">
        <v>0</v>
      </c>
      <c r="K92" s="43">
        <v>0</v>
      </c>
      <c r="L92" s="43">
        <v>36.82</v>
      </c>
      <c r="M92" s="43">
        <v>0</v>
      </c>
      <c r="N92" s="43">
        <v>16.22</v>
      </c>
      <c r="O92" s="43">
        <v>1.01</v>
      </c>
    </row>
    <row r="93" spans="1:15" x14ac:dyDescent="0.25">
      <c r="A93" s="43">
        <v>322</v>
      </c>
      <c r="B93" s="81" t="s">
        <v>106</v>
      </c>
      <c r="C93" s="43">
        <v>60</v>
      </c>
      <c r="D93" s="58">
        <v>9.0500000000000007</v>
      </c>
      <c r="E93" s="58">
        <v>9.4700000000000006</v>
      </c>
      <c r="F93" s="58">
        <v>9.4499999999999993</v>
      </c>
      <c r="G93" s="58">
        <v>159</v>
      </c>
      <c r="H93" s="58">
        <v>5.2999999999999999E-2</v>
      </c>
      <c r="I93" s="58">
        <v>7.4999999999999997E-2</v>
      </c>
      <c r="J93" s="58">
        <v>0.4</v>
      </c>
      <c r="K93" s="58">
        <v>0</v>
      </c>
      <c r="L93" s="58">
        <v>11.4</v>
      </c>
      <c r="M93" s="58">
        <v>13.73</v>
      </c>
      <c r="N93" s="58">
        <v>82.95</v>
      </c>
      <c r="O93" s="58">
        <v>1.0880000000000001</v>
      </c>
    </row>
    <row r="94" spans="1:15" x14ac:dyDescent="0.25">
      <c r="A94" s="51">
        <v>302</v>
      </c>
      <c r="B94" s="81" t="s">
        <v>101</v>
      </c>
      <c r="C94" s="45">
        <v>120</v>
      </c>
      <c r="D94" s="59">
        <v>6.99</v>
      </c>
      <c r="E94" s="59">
        <v>3.92</v>
      </c>
      <c r="F94" s="59">
        <v>34.44</v>
      </c>
      <c r="G94" s="60">
        <v>213.6</v>
      </c>
      <c r="H94" s="59">
        <v>0.22</v>
      </c>
      <c r="I94" s="59">
        <v>0</v>
      </c>
      <c r="J94" s="59">
        <v>2.5999999999999999E-2</v>
      </c>
      <c r="K94" s="45">
        <v>0</v>
      </c>
      <c r="L94" s="59">
        <v>13.78</v>
      </c>
      <c r="M94" s="59">
        <v>2.2879999999999998</v>
      </c>
      <c r="N94" s="59">
        <v>111</v>
      </c>
      <c r="O94" s="59">
        <v>3.73</v>
      </c>
    </row>
    <row r="95" spans="1:15" x14ac:dyDescent="0.25">
      <c r="A95" s="18"/>
      <c r="B95" s="83" t="s">
        <v>114</v>
      </c>
      <c r="C95" s="10" t="s">
        <v>21</v>
      </c>
      <c r="D95" s="18">
        <v>0.67</v>
      </c>
      <c r="E95" s="18">
        <v>0.44</v>
      </c>
      <c r="F95" s="18">
        <v>8.3800000000000008</v>
      </c>
      <c r="G95" s="18">
        <v>42.8</v>
      </c>
      <c r="H95" s="7">
        <v>0.02</v>
      </c>
      <c r="I95" s="7">
        <v>0</v>
      </c>
      <c r="J95" s="7">
        <v>0</v>
      </c>
      <c r="K95" s="7">
        <v>0</v>
      </c>
      <c r="L95" s="8">
        <v>4</v>
      </c>
      <c r="M95" s="8">
        <v>13</v>
      </c>
      <c r="N95" s="8">
        <v>2.8</v>
      </c>
      <c r="O95" s="8">
        <v>0.18</v>
      </c>
    </row>
    <row r="96" spans="1:15" x14ac:dyDescent="0.25">
      <c r="A96" s="18"/>
      <c r="B96" s="83" t="s">
        <v>115</v>
      </c>
      <c r="C96" s="18">
        <v>30</v>
      </c>
      <c r="D96" s="21">
        <v>2.6</v>
      </c>
      <c r="E96" s="21">
        <v>1</v>
      </c>
      <c r="F96" s="21">
        <v>12.8</v>
      </c>
      <c r="G96" s="21">
        <v>77.7</v>
      </c>
      <c r="H96" s="35">
        <v>8.6999999999999993</v>
      </c>
      <c r="I96" s="35">
        <v>0.1</v>
      </c>
      <c r="J96" s="35">
        <v>0</v>
      </c>
      <c r="K96" s="7">
        <v>0.7</v>
      </c>
      <c r="L96" s="37">
        <v>2.2000000000000002</v>
      </c>
      <c r="M96" s="37">
        <v>3</v>
      </c>
      <c r="N96" s="37">
        <v>0</v>
      </c>
      <c r="O96" s="37">
        <v>4.7</v>
      </c>
    </row>
    <row r="97" spans="1:15" ht="26.25" x14ac:dyDescent="0.25">
      <c r="A97" s="51">
        <v>349</v>
      </c>
      <c r="B97" s="82" t="s">
        <v>117</v>
      </c>
      <c r="C97" s="55" t="s">
        <v>78</v>
      </c>
      <c r="D97" s="59">
        <v>0.5</v>
      </c>
      <c r="E97" s="59">
        <v>7.0000000000000007E-2</v>
      </c>
      <c r="F97" s="59">
        <v>24</v>
      </c>
      <c r="G97" s="59">
        <v>99.6</v>
      </c>
      <c r="H97" s="63">
        <v>0</v>
      </c>
      <c r="I97" s="59">
        <v>0.55000000000000004</v>
      </c>
      <c r="J97" s="59">
        <v>0</v>
      </c>
      <c r="K97" s="62">
        <v>0</v>
      </c>
      <c r="L97" s="59">
        <v>24.36</v>
      </c>
      <c r="M97" s="59">
        <v>0</v>
      </c>
      <c r="N97" s="59">
        <v>13.09</v>
      </c>
      <c r="O97" s="59">
        <v>0.53</v>
      </c>
    </row>
    <row r="98" spans="1:15" x14ac:dyDescent="0.25">
      <c r="A98" s="43"/>
      <c r="B98" s="111" t="s">
        <v>20</v>
      </c>
      <c r="C98" s="48">
        <f t="shared" ref="C98:O98" si="17">SUM(C91:C97)</f>
        <v>410</v>
      </c>
      <c r="D98" s="48">
        <f t="shared" si="17"/>
        <v>24.53</v>
      </c>
      <c r="E98" s="48">
        <f t="shared" si="17"/>
        <v>24.948000000000004</v>
      </c>
      <c r="F98" s="48">
        <f t="shared" si="17"/>
        <v>101.03999999999999</v>
      </c>
      <c r="G98" s="48">
        <f t="shared" si="17"/>
        <v>756.43000000000006</v>
      </c>
      <c r="H98" s="48">
        <f t="shared" si="17"/>
        <v>9.0179999999999989</v>
      </c>
      <c r="I98" s="48">
        <f t="shared" si="17"/>
        <v>15.695</v>
      </c>
      <c r="J98" s="48">
        <f t="shared" si="17"/>
        <v>0.42600000000000005</v>
      </c>
      <c r="K98" s="48">
        <f t="shared" si="17"/>
        <v>0.7</v>
      </c>
      <c r="L98" s="48">
        <f t="shared" si="17"/>
        <v>109.31</v>
      </c>
      <c r="M98" s="48">
        <f t="shared" si="17"/>
        <v>32.018000000000001</v>
      </c>
      <c r="N98" s="48">
        <f t="shared" si="17"/>
        <v>226.06000000000003</v>
      </c>
      <c r="O98" s="48">
        <f t="shared" si="17"/>
        <v>11.897999999999998</v>
      </c>
    </row>
    <row r="99" spans="1:15" ht="18.75" x14ac:dyDescent="0.3">
      <c r="A99" s="195" t="s">
        <v>53</v>
      </c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7"/>
    </row>
    <row r="100" spans="1:15" x14ac:dyDescent="0.25">
      <c r="A100" s="51">
        <v>437</v>
      </c>
      <c r="B100" s="81" t="s">
        <v>91</v>
      </c>
      <c r="C100" s="51">
        <v>60</v>
      </c>
      <c r="D100" s="51">
        <v>4.17</v>
      </c>
      <c r="E100" s="51">
        <v>0.76</v>
      </c>
      <c r="F100" s="51">
        <v>35.28</v>
      </c>
      <c r="G100" s="51">
        <v>167.4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</row>
    <row r="101" spans="1:15" x14ac:dyDescent="0.25">
      <c r="A101" s="43">
        <v>382</v>
      </c>
      <c r="B101" s="81" t="s">
        <v>108</v>
      </c>
      <c r="C101" s="45">
        <v>150</v>
      </c>
      <c r="D101" s="59">
        <v>3.06</v>
      </c>
      <c r="E101" s="59">
        <v>2.65</v>
      </c>
      <c r="F101" s="59">
        <v>13.18</v>
      </c>
      <c r="G101" s="60">
        <v>88.95</v>
      </c>
      <c r="H101" s="53">
        <v>0</v>
      </c>
      <c r="I101" s="53">
        <v>1.19</v>
      </c>
      <c r="J101" s="53">
        <v>0</v>
      </c>
      <c r="K101" s="61">
        <v>0</v>
      </c>
      <c r="L101" s="59">
        <v>114.17</v>
      </c>
      <c r="M101" s="59">
        <v>0</v>
      </c>
      <c r="N101" s="59">
        <v>16</v>
      </c>
      <c r="O101" s="59">
        <v>0.36</v>
      </c>
    </row>
    <row r="102" spans="1:15" x14ac:dyDescent="0.25">
      <c r="A102" s="43"/>
      <c r="B102" s="111" t="s">
        <v>20</v>
      </c>
      <c r="C102" s="48">
        <v>210</v>
      </c>
      <c r="D102" s="48">
        <f t="shared" ref="D102:O102" si="18">SUM(D100:D101)</f>
        <v>7.23</v>
      </c>
      <c r="E102" s="48">
        <f t="shared" si="18"/>
        <v>3.41</v>
      </c>
      <c r="F102" s="48">
        <f t="shared" si="18"/>
        <v>48.46</v>
      </c>
      <c r="G102" s="48">
        <f t="shared" si="18"/>
        <v>256.35000000000002</v>
      </c>
      <c r="H102" s="48">
        <f t="shared" si="18"/>
        <v>0</v>
      </c>
      <c r="I102" s="48">
        <f t="shared" si="18"/>
        <v>1.19</v>
      </c>
      <c r="J102" s="48">
        <f t="shared" si="18"/>
        <v>0</v>
      </c>
      <c r="K102" s="48">
        <f t="shared" si="18"/>
        <v>0</v>
      </c>
      <c r="L102" s="48">
        <f t="shared" si="18"/>
        <v>114.17</v>
      </c>
      <c r="M102" s="48">
        <f t="shared" si="18"/>
        <v>0</v>
      </c>
      <c r="N102" s="48">
        <f t="shared" si="18"/>
        <v>16</v>
      </c>
      <c r="O102" s="48">
        <f t="shared" si="18"/>
        <v>0.36</v>
      </c>
    </row>
    <row r="103" spans="1:15" x14ac:dyDescent="0.25">
      <c r="A103" s="24"/>
      <c r="B103" s="111" t="s">
        <v>23</v>
      </c>
      <c r="C103" s="26">
        <f>C102+C98+C89+C86</f>
        <v>1120</v>
      </c>
      <c r="D103" s="26">
        <f t="shared" ref="D103:O103" si="19">D102+D98+D89+D86</f>
        <v>39.600000000000009</v>
      </c>
      <c r="E103" s="26">
        <f t="shared" si="19"/>
        <v>40.838000000000008</v>
      </c>
      <c r="F103" s="26">
        <f t="shared" si="19"/>
        <v>207.02</v>
      </c>
      <c r="G103" s="26">
        <f t="shared" si="19"/>
        <v>1365.4</v>
      </c>
      <c r="H103" s="26">
        <f t="shared" si="19"/>
        <v>9.1179999999999986</v>
      </c>
      <c r="I103" s="26">
        <f t="shared" si="19"/>
        <v>21.635000000000002</v>
      </c>
      <c r="J103" s="26">
        <f t="shared" si="19"/>
        <v>40.426000000000002</v>
      </c>
      <c r="K103" s="26">
        <f t="shared" si="19"/>
        <v>0.7</v>
      </c>
      <c r="L103" s="26">
        <f t="shared" si="19"/>
        <v>393.38</v>
      </c>
      <c r="M103" s="26">
        <f t="shared" si="19"/>
        <v>71.018000000000001</v>
      </c>
      <c r="N103" s="26">
        <f t="shared" si="19"/>
        <v>247.66000000000003</v>
      </c>
      <c r="O103" s="26">
        <f t="shared" si="19"/>
        <v>16.007999999999996</v>
      </c>
    </row>
    <row r="104" spans="1:15" ht="15.75" x14ac:dyDescent="0.25">
      <c r="A104" s="192" t="s">
        <v>28</v>
      </c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</row>
    <row r="105" spans="1:15" ht="18.75" x14ac:dyDescent="0.3">
      <c r="A105" s="194" t="s">
        <v>19</v>
      </c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</row>
    <row r="106" spans="1:15" x14ac:dyDescent="0.25">
      <c r="A106" s="9">
        <v>1</v>
      </c>
      <c r="B106" s="7">
        <v>2</v>
      </c>
      <c r="C106" s="7">
        <v>3</v>
      </c>
      <c r="D106" s="9">
        <v>4</v>
      </c>
      <c r="E106" s="9">
        <v>5</v>
      </c>
      <c r="F106" s="9">
        <v>6</v>
      </c>
      <c r="G106" s="9">
        <v>7</v>
      </c>
      <c r="H106" s="9">
        <v>8</v>
      </c>
      <c r="I106" s="9">
        <v>9</v>
      </c>
      <c r="J106" s="9">
        <v>10</v>
      </c>
      <c r="K106" s="9">
        <v>11</v>
      </c>
      <c r="L106" s="9">
        <v>12</v>
      </c>
      <c r="M106" s="9">
        <v>13</v>
      </c>
      <c r="N106" s="9">
        <v>14</v>
      </c>
      <c r="O106" s="9">
        <v>15</v>
      </c>
    </row>
    <row r="107" spans="1:15" x14ac:dyDescent="0.25">
      <c r="A107" s="24">
        <v>210</v>
      </c>
      <c r="B107" s="85" t="s">
        <v>109</v>
      </c>
      <c r="C107" s="32">
        <v>60</v>
      </c>
      <c r="D107" s="38">
        <v>6.18</v>
      </c>
      <c r="E107" s="38">
        <v>10.199999999999999</v>
      </c>
      <c r="F107" s="38">
        <v>0.96</v>
      </c>
      <c r="G107" s="39">
        <v>102.86</v>
      </c>
      <c r="H107" s="38">
        <v>0</v>
      </c>
      <c r="I107" s="38">
        <v>0.12</v>
      </c>
      <c r="J107" s="38">
        <v>0</v>
      </c>
      <c r="K107" s="40">
        <v>0</v>
      </c>
      <c r="L107" s="38">
        <v>38.229999999999997</v>
      </c>
      <c r="M107" s="38">
        <v>0</v>
      </c>
      <c r="N107" s="38">
        <v>8.0299999999999994</v>
      </c>
      <c r="O107" s="38">
        <v>1.1100000000000001</v>
      </c>
    </row>
    <row r="108" spans="1:15" x14ac:dyDescent="0.25">
      <c r="A108" s="24"/>
      <c r="B108" s="85" t="s">
        <v>110</v>
      </c>
      <c r="C108" s="32">
        <v>80</v>
      </c>
      <c r="D108" s="33">
        <v>0.96</v>
      </c>
      <c r="E108" s="33">
        <v>3.77</v>
      </c>
      <c r="F108" s="33">
        <v>6.18</v>
      </c>
      <c r="G108" s="33">
        <v>62.4</v>
      </c>
      <c r="H108" s="29">
        <v>0.04</v>
      </c>
      <c r="I108" s="29">
        <v>7.68</v>
      </c>
      <c r="J108" s="29">
        <v>0</v>
      </c>
      <c r="K108" s="24">
        <v>0</v>
      </c>
      <c r="L108" s="29">
        <v>25.6</v>
      </c>
      <c r="M108" s="33">
        <v>0</v>
      </c>
      <c r="N108" s="28">
        <v>0</v>
      </c>
      <c r="O108" s="29">
        <v>0.33</v>
      </c>
    </row>
    <row r="109" spans="1:15" x14ac:dyDescent="0.25">
      <c r="A109" s="18"/>
      <c r="B109" s="85" t="s">
        <v>46</v>
      </c>
      <c r="C109" s="32">
        <v>40</v>
      </c>
      <c r="D109" s="18"/>
      <c r="E109" s="18"/>
      <c r="F109" s="18"/>
      <c r="G109" s="18"/>
      <c r="H109" s="7"/>
      <c r="I109" s="7"/>
      <c r="J109" s="7"/>
      <c r="K109" s="7"/>
      <c r="L109" s="25"/>
      <c r="M109" s="25"/>
      <c r="N109" s="25"/>
      <c r="O109" s="25"/>
    </row>
    <row r="110" spans="1:15" ht="15" customHeight="1" x14ac:dyDescent="0.25">
      <c r="A110" s="3">
        <v>379</v>
      </c>
      <c r="B110" s="85" t="s">
        <v>111</v>
      </c>
      <c r="C110" s="32">
        <v>150</v>
      </c>
      <c r="D110" s="33">
        <v>2.4</v>
      </c>
      <c r="E110" s="33">
        <v>20.100000000000001</v>
      </c>
      <c r="F110" s="33">
        <v>11.93</v>
      </c>
      <c r="G110" s="34">
        <v>75.45</v>
      </c>
      <c r="H110" s="33">
        <v>0</v>
      </c>
      <c r="I110" s="33">
        <v>0.97</v>
      </c>
      <c r="J110" s="33">
        <v>0</v>
      </c>
      <c r="K110" s="33">
        <v>0</v>
      </c>
      <c r="L110" s="33">
        <v>94.34</v>
      </c>
      <c r="M110" s="33">
        <v>0</v>
      </c>
      <c r="N110" s="33">
        <v>10.5</v>
      </c>
      <c r="O110" s="33">
        <v>0.1</v>
      </c>
    </row>
    <row r="111" spans="1:15" ht="15" customHeight="1" x14ac:dyDescent="0.25">
      <c r="A111" s="51"/>
      <c r="B111" s="111" t="s">
        <v>20</v>
      </c>
      <c r="C111" s="50"/>
      <c r="D111" s="50">
        <f t="shared" ref="D111:O111" si="20">SUM(D107:D110)</f>
        <v>9.5399999999999991</v>
      </c>
      <c r="E111" s="50">
        <f t="shared" si="20"/>
        <v>34.07</v>
      </c>
      <c r="F111" s="50">
        <f t="shared" si="20"/>
        <v>19.07</v>
      </c>
      <c r="G111" s="50">
        <f t="shared" si="20"/>
        <v>240.70999999999998</v>
      </c>
      <c r="H111" s="50">
        <f t="shared" si="20"/>
        <v>0.04</v>
      </c>
      <c r="I111" s="50">
        <f t="shared" si="20"/>
        <v>8.77</v>
      </c>
      <c r="J111" s="50">
        <f t="shared" si="20"/>
        <v>0</v>
      </c>
      <c r="K111" s="50">
        <f t="shared" si="20"/>
        <v>0</v>
      </c>
      <c r="L111" s="50">
        <f t="shared" si="20"/>
        <v>158.17000000000002</v>
      </c>
      <c r="M111" s="50">
        <f t="shared" si="20"/>
        <v>0</v>
      </c>
      <c r="N111" s="50">
        <f t="shared" si="20"/>
        <v>18.53</v>
      </c>
      <c r="O111" s="50">
        <f t="shared" si="20"/>
        <v>1.5400000000000003</v>
      </c>
    </row>
    <row r="112" spans="1:15" ht="15" customHeight="1" x14ac:dyDescent="0.3">
      <c r="A112" s="194" t="s">
        <v>49</v>
      </c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</row>
    <row r="113" spans="1:15" ht="15" customHeight="1" x14ac:dyDescent="0.25">
      <c r="A113" s="18"/>
      <c r="B113" s="105" t="s">
        <v>64</v>
      </c>
      <c r="C113" s="18">
        <v>150</v>
      </c>
      <c r="D113" s="18">
        <v>0.75</v>
      </c>
      <c r="E113" s="18">
        <v>0</v>
      </c>
      <c r="F113" s="18">
        <v>15.15</v>
      </c>
      <c r="G113" s="18">
        <v>63.6</v>
      </c>
      <c r="H113" s="18">
        <v>0</v>
      </c>
      <c r="I113" s="18">
        <v>4</v>
      </c>
      <c r="J113" s="18">
        <v>0</v>
      </c>
      <c r="K113" s="18">
        <v>0</v>
      </c>
      <c r="L113" s="22">
        <v>14</v>
      </c>
      <c r="M113" s="22">
        <v>10</v>
      </c>
      <c r="N113" s="22">
        <v>0</v>
      </c>
      <c r="O113" s="22">
        <v>2.8</v>
      </c>
    </row>
    <row r="114" spans="1:15" x14ac:dyDescent="0.25">
      <c r="A114" s="47"/>
      <c r="B114" s="111" t="s">
        <v>20</v>
      </c>
      <c r="C114" s="50">
        <v>150</v>
      </c>
      <c r="D114" s="50">
        <f t="shared" ref="D114:O114" si="21">SUM(D113)</f>
        <v>0.75</v>
      </c>
      <c r="E114" s="50">
        <f t="shared" si="21"/>
        <v>0</v>
      </c>
      <c r="F114" s="50">
        <f t="shared" si="21"/>
        <v>15.15</v>
      </c>
      <c r="G114" s="50">
        <f t="shared" si="21"/>
        <v>63.6</v>
      </c>
      <c r="H114" s="50">
        <f t="shared" si="21"/>
        <v>0</v>
      </c>
      <c r="I114" s="50">
        <f t="shared" si="21"/>
        <v>4</v>
      </c>
      <c r="J114" s="50">
        <f t="shared" si="21"/>
        <v>0</v>
      </c>
      <c r="K114" s="50">
        <f t="shared" si="21"/>
        <v>0</v>
      </c>
      <c r="L114" s="50">
        <f t="shared" si="21"/>
        <v>14</v>
      </c>
      <c r="M114" s="50">
        <f t="shared" si="21"/>
        <v>10</v>
      </c>
      <c r="N114" s="50">
        <f t="shared" si="21"/>
        <v>0</v>
      </c>
      <c r="O114" s="50">
        <f t="shared" si="21"/>
        <v>2.8</v>
      </c>
    </row>
    <row r="115" spans="1:15" ht="18.75" x14ac:dyDescent="0.3">
      <c r="A115" s="194" t="s">
        <v>50</v>
      </c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</row>
    <row r="116" spans="1:15" x14ac:dyDescent="0.25">
      <c r="A116" s="51">
        <v>75</v>
      </c>
      <c r="B116" s="81" t="s">
        <v>112</v>
      </c>
      <c r="C116" s="45">
        <v>50</v>
      </c>
      <c r="D116" s="59">
        <v>0.78</v>
      </c>
      <c r="E116" s="59">
        <v>4.07</v>
      </c>
      <c r="F116" s="59">
        <v>4.5999999999999996</v>
      </c>
      <c r="G116" s="60">
        <v>58.33</v>
      </c>
      <c r="H116" s="59">
        <v>2.5000000000000001E-2</v>
      </c>
      <c r="I116" s="59">
        <v>1.83</v>
      </c>
      <c r="J116" s="59">
        <v>0</v>
      </c>
      <c r="K116" s="61">
        <v>0</v>
      </c>
      <c r="L116" s="59">
        <v>22.1</v>
      </c>
      <c r="M116" s="59">
        <v>0</v>
      </c>
      <c r="N116" s="59">
        <v>0</v>
      </c>
      <c r="O116" s="59">
        <v>0.4</v>
      </c>
    </row>
    <row r="117" spans="1:15" x14ac:dyDescent="0.25">
      <c r="A117" s="43">
        <v>102</v>
      </c>
      <c r="B117" s="82" t="s">
        <v>102</v>
      </c>
      <c r="C117" s="43">
        <v>150</v>
      </c>
      <c r="D117" s="43">
        <v>5.9</v>
      </c>
      <c r="E117" s="43">
        <v>5.33</v>
      </c>
      <c r="F117" s="43">
        <v>10.08</v>
      </c>
      <c r="G117" s="43">
        <v>101.6</v>
      </c>
      <c r="H117" s="43">
        <v>0</v>
      </c>
      <c r="I117" s="43">
        <v>6.7</v>
      </c>
      <c r="J117" s="43">
        <v>0</v>
      </c>
      <c r="K117" s="43">
        <v>0</v>
      </c>
      <c r="L117" s="43">
        <v>27.5</v>
      </c>
      <c r="M117" s="43">
        <v>0</v>
      </c>
      <c r="N117" s="43">
        <v>21.28</v>
      </c>
      <c r="O117" s="43">
        <v>2.73</v>
      </c>
    </row>
    <row r="118" spans="1:15" ht="26.25" x14ac:dyDescent="0.25">
      <c r="A118" s="43">
        <v>290</v>
      </c>
      <c r="B118" s="82" t="s">
        <v>113</v>
      </c>
      <c r="C118" s="43">
        <v>60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1:15" x14ac:dyDescent="0.25">
      <c r="A119" s="51">
        <v>302</v>
      </c>
      <c r="B119" s="81" t="s">
        <v>103</v>
      </c>
      <c r="C119" s="43">
        <v>120</v>
      </c>
      <c r="D119" s="43">
        <v>2.44</v>
      </c>
      <c r="E119" s="43">
        <v>3.62</v>
      </c>
      <c r="F119" s="43">
        <v>24.45</v>
      </c>
      <c r="G119" s="43">
        <v>140.072</v>
      </c>
      <c r="H119" s="43">
        <v>0.02</v>
      </c>
      <c r="I119" s="43">
        <v>0</v>
      </c>
      <c r="J119" s="43">
        <v>18</v>
      </c>
      <c r="K119" s="43">
        <v>0</v>
      </c>
      <c r="L119" s="43">
        <v>1.744</v>
      </c>
      <c r="M119" s="43">
        <v>41</v>
      </c>
      <c r="N119" s="43">
        <v>12.67</v>
      </c>
      <c r="O119" s="43">
        <v>0.35</v>
      </c>
    </row>
    <row r="120" spans="1:15" x14ac:dyDescent="0.25">
      <c r="A120" s="43">
        <v>228</v>
      </c>
      <c r="B120" s="81" t="s">
        <v>57</v>
      </c>
      <c r="C120" s="43">
        <v>30</v>
      </c>
      <c r="D120" s="58">
        <v>0.48</v>
      </c>
      <c r="E120" s="58">
        <v>1.37</v>
      </c>
      <c r="F120" s="58">
        <v>2.16</v>
      </c>
      <c r="G120" s="58">
        <v>21.7</v>
      </c>
      <c r="H120" s="58">
        <v>0.01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0.27</v>
      </c>
    </row>
    <row r="121" spans="1:15" x14ac:dyDescent="0.25">
      <c r="A121" s="18"/>
      <c r="B121" s="83" t="s">
        <v>114</v>
      </c>
      <c r="C121" s="10" t="s">
        <v>21</v>
      </c>
      <c r="D121" s="18">
        <v>0.67</v>
      </c>
      <c r="E121" s="18">
        <v>0.44</v>
      </c>
      <c r="F121" s="18">
        <v>8.3800000000000008</v>
      </c>
      <c r="G121" s="18">
        <v>42.8</v>
      </c>
      <c r="H121" s="7">
        <v>0.02</v>
      </c>
      <c r="I121" s="7">
        <v>0</v>
      </c>
      <c r="J121" s="7">
        <v>0</v>
      </c>
      <c r="K121" s="7">
        <v>0</v>
      </c>
      <c r="L121" s="8">
        <v>4</v>
      </c>
      <c r="M121" s="8">
        <v>13</v>
      </c>
      <c r="N121" s="8">
        <v>2.8</v>
      </c>
      <c r="O121" s="8">
        <v>0.18</v>
      </c>
    </row>
    <row r="122" spans="1:15" x14ac:dyDescent="0.25">
      <c r="A122" s="18"/>
      <c r="B122" s="83" t="s">
        <v>115</v>
      </c>
      <c r="C122" s="18">
        <v>30</v>
      </c>
      <c r="D122" s="21">
        <v>2.6</v>
      </c>
      <c r="E122" s="21">
        <v>1</v>
      </c>
      <c r="F122" s="21">
        <v>12.8</v>
      </c>
      <c r="G122" s="21">
        <v>77.7</v>
      </c>
      <c r="H122" s="7">
        <v>8.6999999999999993</v>
      </c>
      <c r="I122" s="7">
        <v>0.1</v>
      </c>
      <c r="J122" s="7">
        <v>0</v>
      </c>
      <c r="K122" s="7">
        <v>0.7</v>
      </c>
      <c r="L122" s="8">
        <v>2.2000000000000002</v>
      </c>
      <c r="M122" s="8">
        <v>3</v>
      </c>
      <c r="N122" s="8">
        <v>0</v>
      </c>
      <c r="O122" s="8">
        <v>4.7</v>
      </c>
    </row>
    <row r="123" spans="1:15" ht="26.25" x14ac:dyDescent="0.25">
      <c r="A123" s="51">
        <v>354</v>
      </c>
      <c r="B123" s="82" t="s">
        <v>52</v>
      </c>
      <c r="C123" s="55" t="s">
        <v>78</v>
      </c>
      <c r="D123" s="52">
        <v>8.3000000000000004E-2</v>
      </c>
      <c r="E123" s="53">
        <v>0.09</v>
      </c>
      <c r="F123" s="53">
        <v>18.829999999999998</v>
      </c>
      <c r="G123" s="53">
        <v>89.4</v>
      </c>
      <c r="H123" s="56">
        <v>0</v>
      </c>
      <c r="I123" s="51">
        <v>1.37</v>
      </c>
      <c r="J123" s="51">
        <v>0</v>
      </c>
      <c r="K123" s="51">
        <v>0</v>
      </c>
      <c r="L123" s="51">
        <v>8.6</v>
      </c>
      <c r="M123" s="51">
        <v>0</v>
      </c>
      <c r="N123" s="51">
        <v>2.73</v>
      </c>
      <c r="O123" s="51">
        <v>0.43</v>
      </c>
    </row>
    <row r="124" spans="1:15" x14ac:dyDescent="0.25">
      <c r="A124" s="43"/>
      <c r="B124" s="111" t="s">
        <v>20</v>
      </c>
      <c r="C124" s="48"/>
      <c r="D124" s="48">
        <f t="shared" ref="D124:O124" si="22">SUM(D116:D123)</f>
        <v>12.953000000000001</v>
      </c>
      <c r="E124" s="48">
        <f t="shared" si="22"/>
        <v>15.92</v>
      </c>
      <c r="F124" s="48">
        <f t="shared" si="22"/>
        <v>81.3</v>
      </c>
      <c r="G124" s="48">
        <f t="shared" si="22"/>
        <v>531.60199999999998</v>
      </c>
      <c r="H124" s="48">
        <f t="shared" si="22"/>
        <v>8.7749999999999986</v>
      </c>
      <c r="I124" s="48">
        <f t="shared" si="22"/>
        <v>10</v>
      </c>
      <c r="J124" s="48">
        <f t="shared" si="22"/>
        <v>18</v>
      </c>
      <c r="K124" s="48">
        <f t="shared" si="22"/>
        <v>0.7</v>
      </c>
      <c r="L124" s="48">
        <f t="shared" si="22"/>
        <v>66.144000000000005</v>
      </c>
      <c r="M124" s="48">
        <f t="shared" si="22"/>
        <v>57</v>
      </c>
      <c r="N124" s="48">
        <f t="shared" si="22"/>
        <v>39.479999999999997</v>
      </c>
      <c r="O124" s="48">
        <f t="shared" si="22"/>
        <v>9.06</v>
      </c>
    </row>
    <row r="125" spans="1:15" ht="18.75" x14ac:dyDescent="0.3">
      <c r="A125" s="195" t="s">
        <v>53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7"/>
    </row>
    <row r="126" spans="1:15" ht="27.75" customHeight="1" x14ac:dyDescent="0.25">
      <c r="A126" s="43"/>
      <c r="B126" s="82" t="s">
        <v>92</v>
      </c>
      <c r="C126" s="43" t="s">
        <v>93</v>
      </c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</row>
    <row r="127" spans="1:15" x14ac:dyDescent="0.25">
      <c r="A127" s="43">
        <v>376</v>
      </c>
      <c r="B127" s="81" t="s">
        <v>90</v>
      </c>
      <c r="C127" s="43" t="s">
        <v>48</v>
      </c>
      <c r="D127" s="43">
        <v>0.15</v>
      </c>
      <c r="E127" s="43">
        <v>0</v>
      </c>
      <c r="F127" s="43">
        <v>10.5</v>
      </c>
      <c r="G127" s="43">
        <v>21</v>
      </c>
      <c r="H127" s="43">
        <v>0</v>
      </c>
      <c r="I127" s="43">
        <v>0</v>
      </c>
      <c r="J127" s="43">
        <v>0</v>
      </c>
      <c r="K127" s="43"/>
      <c r="L127" s="43">
        <v>4.5</v>
      </c>
      <c r="M127" s="43">
        <v>0</v>
      </c>
      <c r="N127" s="43">
        <v>0</v>
      </c>
      <c r="O127" s="43">
        <v>0.3</v>
      </c>
    </row>
    <row r="128" spans="1:15" x14ac:dyDescent="0.25">
      <c r="A128" s="43"/>
      <c r="B128" s="111" t="s">
        <v>20</v>
      </c>
      <c r="C128" s="48"/>
      <c r="D128" s="48">
        <f t="shared" ref="D128:O128" si="23">SUM(D126:D127)</f>
        <v>0.15</v>
      </c>
      <c r="E128" s="48">
        <f t="shared" si="23"/>
        <v>0</v>
      </c>
      <c r="F128" s="48">
        <f t="shared" si="23"/>
        <v>10.5</v>
      </c>
      <c r="G128" s="48">
        <f t="shared" si="23"/>
        <v>21</v>
      </c>
      <c r="H128" s="48">
        <f t="shared" si="23"/>
        <v>0</v>
      </c>
      <c r="I128" s="48">
        <f t="shared" si="23"/>
        <v>0</v>
      </c>
      <c r="J128" s="48">
        <f t="shared" si="23"/>
        <v>0</v>
      </c>
      <c r="K128" s="48">
        <f t="shared" si="23"/>
        <v>0</v>
      </c>
      <c r="L128" s="48">
        <f t="shared" si="23"/>
        <v>4.5</v>
      </c>
      <c r="M128" s="48">
        <f t="shared" si="23"/>
        <v>0</v>
      </c>
      <c r="N128" s="48">
        <f t="shared" si="23"/>
        <v>0</v>
      </c>
      <c r="O128" s="48">
        <f t="shared" si="23"/>
        <v>0.3</v>
      </c>
    </row>
    <row r="129" spans="1:15" x14ac:dyDescent="0.25">
      <c r="A129" s="24"/>
      <c r="B129" s="111" t="s">
        <v>23</v>
      </c>
      <c r="C129" s="26"/>
      <c r="D129" s="26">
        <f t="shared" ref="D129:O129" si="24">D128+D124+D114+D111</f>
        <v>23.393000000000001</v>
      </c>
      <c r="E129" s="26">
        <f t="shared" si="24"/>
        <v>49.99</v>
      </c>
      <c r="F129" s="26">
        <f t="shared" si="24"/>
        <v>126.02000000000001</v>
      </c>
      <c r="G129" s="26">
        <f t="shared" si="24"/>
        <v>856.91200000000003</v>
      </c>
      <c r="H129" s="26">
        <f t="shared" si="24"/>
        <v>8.8149999999999977</v>
      </c>
      <c r="I129" s="26">
        <f t="shared" si="24"/>
        <v>22.77</v>
      </c>
      <c r="J129" s="26">
        <f t="shared" si="24"/>
        <v>18</v>
      </c>
      <c r="K129" s="26">
        <f t="shared" si="24"/>
        <v>0.7</v>
      </c>
      <c r="L129" s="26">
        <f t="shared" si="24"/>
        <v>242.81400000000002</v>
      </c>
      <c r="M129" s="26">
        <f t="shared" si="24"/>
        <v>67</v>
      </c>
      <c r="N129" s="26">
        <f t="shared" si="24"/>
        <v>58.01</v>
      </c>
      <c r="O129" s="26">
        <f t="shared" si="24"/>
        <v>13.700000000000001</v>
      </c>
    </row>
    <row r="130" spans="1:15" ht="15.75" x14ac:dyDescent="0.25">
      <c r="A130" s="192" t="s">
        <v>29</v>
      </c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</row>
    <row r="131" spans="1:15" ht="18.75" x14ac:dyDescent="0.3">
      <c r="A131" s="194" t="s">
        <v>19</v>
      </c>
      <c r="B131" s="194"/>
      <c r="C131" s="194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</row>
    <row r="132" spans="1:15" x14ac:dyDescent="0.25">
      <c r="A132" s="9">
        <v>1</v>
      </c>
      <c r="B132" s="7">
        <v>2</v>
      </c>
      <c r="C132" s="7">
        <v>3</v>
      </c>
      <c r="D132" s="9">
        <v>4</v>
      </c>
      <c r="E132" s="9">
        <v>5</v>
      </c>
      <c r="F132" s="9">
        <v>6</v>
      </c>
      <c r="G132" s="9">
        <v>7</v>
      </c>
      <c r="H132" s="9">
        <v>8</v>
      </c>
      <c r="I132" s="9">
        <v>9</v>
      </c>
      <c r="J132" s="9">
        <v>10</v>
      </c>
      <c r="K132" s="9">
        <v>11</v>
      </c>
      <c r="L132" s="9">
        <v>12</v>
      </c>
      <c r="M132" s="9">
        <v>13</v>
      </c>
      <c r="N132" s="9">
        <v>14</v>
      </c>
      <c r="O132" s="9">
        <v>15</v>
      </c>
    </row>
    <row r="133" spans="1:15" ht="26.25" x14ac:dyDescent="0.25">
      <c r="A133" s="3"/>
      <c r="B133" s="84" t="s">
        <v>104</v>
      </c>
      <c r="C133" s="79" t="s">
        <v>94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24">
        <v>382</v>
      </c>
      <c r="B134" s="85" t="s">
        <v>108</v>
      </c>
      <c r="C134" s="32">
        <v>150</v>
      </c>
      <c r="D134" s="33">
        <v>3.06</v>
      </c>
      <c r="E134" s="33">
        <v>2.65</v>
      </c>
      <c r="F134" s="33">
        <v>13.18</v>
      </c>
      <c r="G134" s="34">
        <v>88.95</v>
      </c>
      <c r="H134" s="29">
        <v>0</v>
      </c>
      <c r="I134" s="29">
        <v>1.19</v>
      </c>
      <c r="J134" s="29">
        <v>0</v>
      </c>
      <c r="K134" s="36">
        <v>0</v>
      </c>
      <c r="L134" s="33">
        <v>114.17</v>
      </c>
      <c r="M134" s="33">
        <v>0</v>
      </c>
      <c r="N134" s="33">
        <v>16</v>
      </c>
      <c r="O134" s="33">
        <v>0.36</v>
      </c>
    </row>
    <row r="135" spans="1:15" x14ac:dyDescent="0.25">
      <c r="A135" s="51"/>
      <c r="B135" s="111" t="s">
        <v>20</v>
      </c>
      <c r="C135" s="50"/>
      <c r="D135" s="50">
        <f t="shared" ref="D135:O135" si="25">SUM(D133:D134)</f>
        <v>3.06</v>
      </c>
      <c r="E135" s="50">
        <f t="shared" si="25"/>
        <v>2.65</v>
      </c>
      <c r="F135" s="50">
        <f t="shared" si="25"/>
        <v>13.18</v>
      </c>
      <c r="G135" s="50">
        <f t="shared" si="25"/>
        <v>88.95</v>
      </c>
      <c r="H135" s="50">
        <f t="shared" si="25"/>
        <v>0</v>
      </c>
      <c r="I135" s="50">
        <f t="shared" si="25"/>
        <v>1.19</v>
      </c>
      <c r="J135" s="50">
        <f t="shared" si="25"/>
        <v>0</v>
      </c>
      <c r="K135" s="50">
        <f t="shared" si="25"/>
        <v>0</v>
      </c>
      <c r="L135" s="50">
        <f t="shared" si="25"/>
        <v>114.17</v>
      </c>
      <c r="M135" s="50">
        <f t="shared" si="25"/>
        <v>0</v>
      </c>
      <c r="N135" s="50">
        <f t="shared" si="25"/>
        <v>16</v>
      </c>
      <c r="O135" s="50">
        <f t="shared" si="25"/>
        <v>0.36</v>
      </c>
    </row>
    <row r="136" spans="1:15" ht="18.75" x14ac:dyDescent="0.3">
      <c r="A136" s="194" t="s">
        <v>49</v>
      </c>
      <c r="B136" s="194"/>
      <c r="C136" s="194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</row>
    <row r="137" spans="1:15" x14ac:dyDescent="0.25">
      <c r="A137" s="12"/>
      <c r="B137" s="105" t="s">
        <v>64</v>
      </c>
      <c r="C137" s="18">
        <v>150</v>
      </c>
      <c r="D137" s="18">
        <v>0.75</v>
      </c>
      <c r="E137" s="18">
        <v>0</v>
      </c>
      <c r="F137" s="18">
        <v>15.15</v>
      </c>
      <c r="G137" s="18">
        <v>63.6</v>
      </c>
      <c r="H137" s="18">
        <v>0</v>
      </c>
      <c r="I137" s="18">
        <v>4</v>
      </c>
      <c r="J137" s="18">
        <v>0</v>
      </c>
      <c r="K137" s="18">
        <v>0</v>
      </c>
      <c r="L137" s="22">
        <v>14</v>
      </c>
      <c r="M137" s="22">
        <v>10</v>
      </c>
      <c r="N137" s="22">
        <v>0</v>
      </c>
      <c r="O137" s="22">
        <v>2.8</v>
      </c>
    </row>
    <row r="138" spans="1:15" x14ac:dyDescent="0.25">
      <c r="A138" s="47"/>
      <c r="B138" s="111" t="s">
        <v>20</v>
      </c>
      <c r="C138" s="50"/>
      <c r="D138" s="50">
        <f t="shared" ref="D138:O138" si="26">SUM(D137)</f>
        <v>0.75</v>
      </c>
      <c r="E138" s="50">
        <f t="shared" si="26"/>
        <v>0</v>
      </c>
      <c r="F138" s="50">
        <f t="shared" si="26"/>
        <v>15.15</v>
      </c>
      <c r="G138" s="50">
        <f t="shared" si="26"/>
        <v>63.6</v>
      </c>
      <c r="H138" s="50">
        <f t="shared" si="26"/>
        <v>0</v>
      </c>
      <c r="I138" s="50">
        <f t="shared" si="26"/>
        <v>4</v>
      </c>
      <c r="J138" s="50">
        <f t="shared" si="26"/>
        <v>0</v>
      </c>
      <c r="K138" s="50">
        <f t="shared" si="26"/>
        <v>0</v>
      </c>
      <c r="L138" s="50">
        <f t="shared" si="26"/>
        <v>14</v>
      </c>
      <c r="M138" s="50">
        <f t="shared" si="26"/>
        <v>10</v>
      </c>
      <c r="N138" s="50">
        <f t="shared" si="26"/>
        <v>0</v>
      </c>
      <c r="O138" s="50">
        <f t="shared" si="26"/>
        <v>2.8</v>
      </c>
    </row>
    <row r="139" spans="1:15" ht="18.75" x14ac:dyDescent="0.3">
      <c r="A139" s="194" t="s">
        <v>50</v>
      </c>
      <c r="B139" s="194"/>
      <c r="C139" s="194"/>
      <c r="D139" s="201"/>
      <c r="E139" s="201"/>
      <c r="F139" s="201"/>
      <c r="G139" s="201"/>
      <c r="H139" s="201"/>
      <c r="I139" s="201"/>
      <c r="J139" s="201"/>
      <c r="K139" s="194"/>
      <c r="L139" s="201"/>
      <c r="M139" s="201"/>
      <c r="N139" s="201"/>
      <c r="O139" s="201"/>
    </row>
    <row r="140" spans="1:15" x14ac:dyDescent="0.25">
      <c r="A140" s="51">
        <v>231</v>
      </c>
      <c r="B140" s="104" t="s">
        <v>116</v>
      </c>
      <c r="C140" s="51">
        <v>50</v>
      </c>
      <c r="D140" s="52">
        <v>1.0329999999999999</v>
      </c>
      <c r="E140" s="53">
        <v>1.62</v>
      </c>
      <c r="F140" s="53">
        <v>4.72</v>
      </c>
      <c r="G140" s="53">
        <v>37.57</v>
      </c>
      <c r="H140" s="51">
        <v>0</v>
      </c>
      <c r="I140" s="51">
        <v>8.58</v>
      </c>
      <c r="J140" s="51">
        <v>0</v>
      </c>
      <c r="K140" s="51">
        <v>0</v>
      </c>
      <c r="L140" s="51">
        <v>27.73</v>
      </c>
      <c r="M140" s="51">
        <v>0</v>
      </c>
      <c r="N140" s="51">
        <v>10.33</v>
      </c>
      <c r="O140" s="51">
        <v>0</v>
      </c>
    </row>
    <row r="141" spans="1:15" x14ac:dyDescent="0.25">
      <c r="A141" s="43">
        <v>87</v>
      </c>
      <c r="B141" s="82" t="s">
        <v>65</v>
      </c>
      <c r="C141" s="43">
        <v>150</v>
      </c>
      <c r="D141" s="43">
        <v>5.16</v>
      </c>
      <c r="E141" s="43">
        <v>5.05</v>
      </c>
      <c r="F141" s="43">
        <v>8.6</v>
      </c>
      <c r="G141" s="43">
        <v>103.53</v>
      </c>
      <c r="H141" s="43">
        <v>0</v>
      </c>
      <c r="I141" s="43">
        <v>9.11</v>
      </c>
      <c r="J141" s="43">
        <v>0</v>
      </c>
      <c r="K141" s="43">
        <v>0</v>
      </c>
      <c r="L141" s="43">
        <v>45.3</v>
      </c>
      <c r="M141" s="43">
        <v>0</v>
      </c>
      <c r="N141" s="43">
        <v>47.35</v>
      </c>
      <c r="O141" s="43">
        <v>1.27</v>
      </c>
    </row>
    <row r="142" spans="1:15" ht="26.25" x14ac:dyDescent="0.25">
      <c r="A142" s="43" t="s">
        <v>75</v>
      </c>
      <c r="B142" s="82" t="s">
        <v>76</v>
      </c>
      <c r="C142" s="43" t="s">
        <v>82</v>
      </c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1:15" ht="26.25" x14ac:dyDescent="0.25">
      <c r="A143" s="43">
        <v>125</v>
      </c>
      <c r="B143" s="82" t="s">
        <v>77</v>
      </c>
      <c r="C143" s="43" t="s">
        <v>83</v>
      </c>
      <c r="D143" s="43">
        <v>2.48</v>
      </c>
      <c r="E143" s="43">
        <v>5.6</v>
      </c>
      <c r="F143" s="43">
        <v>16.670000000000002</v>
      </c>
      <c r="G143" s="43">
        <v>133.57</v>
      </c>
      <c r="H143" s="43">
        <v>0</v>
      </c>
      <c r="I143" s="43">
        <v>17.239999999999998</v>
      </c>
      <c r="J143" s="43">
        <v>0</v>
      </c>
      <c r="K143" s="43">
        <v>0</v>
      </c>
      <c r="L143" s="43">
        <v>21.87</v>
      </c>
      <c r="M143" s="43">
        <v>0</v>
      </c>
      <c r="N143" s="43">
        <v>24.93</v>
      </c>
      <c r="O143" s="43">
        <v>1.07</v>
      </c>
    </row>
    <row r="144" spans="1:15" x14ac:dyDescent="0.25">
      <c r="A144" s="18"/>
      <c r="B144" s="83" t="s">
        <v>114</v>
      </c>
      <c r="C144" s="10" t="s">
        <v>21</v>
      </c>
      <c r="D144" s="18">
        <v>0.67</v>
      </c>
      <c r="E144" s="18">
        <v>0.44</v>
      </c>
      <c r="F144" s="18">
        <v>8.3800000000000008</v>
      </c>
      <c r="G144" s="18">
        <v>42.8</v>
      </c>
      <c r="H144" s="7">
        <v>0.02</v>
      </c>
      <c r="I144" s="7">
        <v>0</v>
      </c>
      <c r="J144" s="7">
        <v>0</v>
      </c>
      <c r="K144" s="7">
        <v>0</v>
      </c>
      <c r="L144" s="8">
        <v>4</v>
      </c>
      <c r="M144" s="8">
        <v>13</v>
      </c>
      <c r="N144" s="8">
        <v>2.8</v>
      </c>
      <c r="O144" s="8">
        <v>0.18</v>
      </c>
    </row>
    <row r="145" spans="1:15" x14ac:dyDescent="0.25">
      <c r="A145" s="18"/>
      <c r="B145" s="83" t="s">
        <v>115</v>
      </c>
      <c r="C145" s="18">
        <v>30</v>
      </c>
      <c r="D145" s="21">
        <v>2.6</v>
      </c>
      <c r="E145" s="21">
        <v>1</v>
      </c>
      <c r="F145" s="21">
        <v>12.8</v>
      </c>
      <c r="G145" s="21">
        <v>77.7</v>
      </c>
      <c r="H145" s="35">
        <v>8.6999999999999993</v>
      </c>
      <c r="I145" s="35">
        <v>0.1</v>
      </c>
      <c r="J145" s="35">
        <v>0</v>
      </c>
      <c r="K145" s="7">
        <v>0.7</v>
      </c>
      <c r="L145" s="37">
        <v>2.2000000000000002</v>
      </c>
      <c r="M145" s="37">
        <v>3</v>
      </c>
      <c r="N145" s="37">
        <v>0</v>
      </c>
      <c r="O145" s="37">
        <v>4.7</v>
      </c>
    </row>
    <row r="146" spans="1:15" ht="26.25" x14ac:dyDescent="0.25">
      <c r="A146" s="51">
        <v>349</v>
      </c>
      <c r="B146" s="82" t="s">
        <v>117</v>
      </c>
      <c r="C146" s="55" t="s">
        <v>78</v>
      </c>
      <c r="D146" s="59">
        <v>0.5</v>
      </c>
      <c r="E146" s="59">
        <v>7.0000000000000007E-2</v>
      </c>
      <c r="F146" s="59">
        <v>24</v>
      </c>
      <c r="G146" s="59">
        <v>99.6</v>
      </c>
      <c r="H146" s="63">
        <v>0</v>
      </c>
      <c r="I146" s="59">
        <v>0.55000000000000004</v>
      </c>
      <c r="J146" s="59">
        <v>0</v>
      </c>
      <c r="K146" s="62">
        <v>0</v>
      </c>
      <c r="L146" s="59">
        <v>24.36</v>
      </c>
      <c r="M146" s="59">
        <v>0</v>
      </c>
      <c r="N146" s="59">
        <v>13.09</v>
      </c>
      <c r="O146" s="59">
        <v>0.53</v>
      </c>
    </row>
    <row r="147" spans="1:15" x14ac:dyDescent="0.25">
      <c r="A147" s="43"/>
      <c r="B147" s="111" t="s">
        <v>20</v>
      </c>
      <c r="C147" s="48">
        <f t="shared" ref="C147:O147" si="27">SUM(C140:C146)</f>
        <v>230</v>
      </c>
      <c r="D147" s="48">
        <f t="shared" si="27"/>
        <v>12.443</v>
      </c>
      <c r="E147" s="48">
        <f t="shared" si="27"/>
        <v>13.78</v>
      </c>
      <c r="F147" s="48">
        <f t="shared" si="27"/>
        <v>75.17</v>
      </c>
      <c r="G147" s="48">
        <f t="shared" si="27"/>
        <v>494.77</v>
      </c>
      <c r="H147" s="48">
        <f t="shared" si="27"/>
        <v>8.7199999999999989</v>
      </c>
      <c r="I147" s="48">
        <f t="shared" si="27"/>
        <v>35.579999999999991</v>
      </c>
      <c r="J147" s="48">
        <f t="shared" si="27"/>
        <v>0</v>
      </c>
      <c r="K147" s="48">
        <f t="shared" si="27"/>
        <v>0.7</v>
      </c>
      <c r="L147" s="48">
        <f t="shared" si="27"/>
        <v>125.46000000000001</v>
      </c>
      <c r="M147" s="48">
        <f t="shared" si="27"/>
        <v>16</v>
      </c>
      <c r="N147" s="48">
        <f t="shared" si="27"/>
        <v>98.5</v>
      </c>
      <c r="O147" s="48">
        <f t="shared" si="27"/>
        <v>7.7500000000000009</v>
      </c>
    </row>
    <row r="148" spans="1:15" ht="18.75" x14ac:dyDescent="0.3">
      <c r="A148" s="195" t="s">
        <v>53</v>
      </c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7"/>
    </row>
    <row r="149" spans="1:15" x14ac:dyDescent="0.25">
      <c r="A149" s="43"/>
      <c r="B149" s="81" t="s">
        <v>66</v>
      </c>
      <c r="C149" s="43">
        <v>60</v>
      </c>
      <c r="D149" s="43">
        <v>2.88</v>
      </c>
      <c r="E149" s="43">
        <v>1.66</v>
      </c>
      <c r="F149" s="43">
        <v>46.62</v>
      </c>
      <c r="G149" s="43">
        <v>201.48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</row>
    <row r="150" spans="1:15" x14ac:dyDescent="0.25">
      <c r="A150" s="43">
        <v>376</v>
      </c>
      <c r="B150" s="81" t="s">
        <v>90</v>
      </c>
      <c r="C150" s="43" t="s">
        <v>48</v>
      </c>
      <c r="D150" s="43">
        <v>0.15</v>
      </c>
      <c r="E150" s="43">
        <v>0</v>
      </c>
      <c r="F150" s="43">
        <v>10.5</v>
      </c>
      <c r="G150" s="43">
        <v>21</v>
      </c>
      <c r="H150" s="43">
        <v>0</v>
      </c>
      <c r="I150" s="43">
        <v>0</v>
      </c>
      <c r="J150" s="43">
        <v>0</v>
      </c>
      <c r="K150" s="43"/>
      <c r="L150" s="43">
        <v>4.5</v>
      </c>
      <c r="M150" s="43">
        <v>0</v>
      </c>
      <c r="N150" s="43">
        <v>0</v>
      </c>
      <c r="O150" s="43">
        <v>0.3</v>
      </c>
    </row>
    <row r="151" spans="1:15" x14ac:dyDescent="0.25">
      <c r="A151" s="43"/>
      <c r="B151" s="111" t="s">
        <v>20</v>
      </c>
      <c r="C151" s="48">
        <v>210</v>
      </c>
      <c r="D151" s="48">
        <f t="shared" ref="D151:O151" si="28">SUM(D149:D150)</f>
        <v>3.03</v>
      </c>
      <c r="E151" s="48">
        <f t="shared" si="28"/>
        <v>1.66</v>
      </c>
      <c r="F151" s="48">
        <f t="shared" si="28"/>
        <v>57.12</v>
      </c>
      <c r="G151" s="48">
        <f t="shared" si="28"/>
        <v>222.48</v>
      </c>
      <c r="H151" s="48">
        <f t="shared" si="28"/>
        <v>0</v>
      </c>
      <c r="I151" s="48">
        <f t="shared" si="28"/>
        <v>0</v>
      </c>
      <c r="J151" s="48">
        <f t="shared" si="28"/>
        <v>0</v>
      </c>
      <c r="K151" s="48">
        <f t="shared" si="28"/>
        <v>0</v>
      </c>
      <c r="L151" s="48">
        <f t="shared" si="28"/>
        <v>4.5</v>
      </c>
      <c r="M151" s="48">
        <f t="shared" si="28"/>
        <v>0</v>
      </c>
      <c r="N151" s="48">
        <f t="shared" si="28"/>
        <v>0</v>
      </c>
      <c r="O151" s="48">
        <f t="shared" si="28"/>
        <v>0.3</v>
      </c>
    </row>
    <row r="152" spans="1:15" x14ac:dyDescent="0.25">
      <c r="A152" s="24"/>
      <c r="B152" s="111" t="s">
        <v>23</v>
      </c>
      <c r="C152" s="26"/>
      <c r="D152" s="26">
        <f t="shared" ref="D152:O152" si="29">D151+D147+D138+D135</f>
        <v>19.282999999999998</v>
      </c>
      <c r="E152" s="26">
        <f t="shared" si="29"/>
        <v>18.09</v>
      </c>
      <c r="F152" s="26">
        <f t="shared" si="29"/>
        <v>160.62</v>
      </c>
      <c r="G152" s="26">
        <f t="shared" si="29"/>
        <v>869.80000000000007</v>
      </c>
      <c r="H152" s="26">
        <f t="shared" si="29"/>
        <v>8.7199999999999989</v>
      </c>
      <c r="I152" s="26">
        <f t="shared" si="29"/>
        <v>40.769999999999989</v>
      </c>
      <c r="J152" s="26">
        <f t="shared" si="29"/>
        <v>0</v>
      </c>
      <c r="K152" s="26">
        <f t="shared" si="29"/>
        <v>0.7</v>
      </c>
      <c r="L152" s="26">
        <f t="shared" si="29"/>
        <v>258.13</v>
      </c>
      <c r="M152" s="26">
        <f t="shared" si="29"/>
        <v>26</v>
      </c>
      <c r="N152" s="26">
        <f t="shared" si="29"/>
        <v>114.5</v>
      </c>
      <c r="O152" s="26">
        <f t="shared" si="29"/>
        <v>11.21</v>
      </c>
    </row>
    <row r="153" spans="1:15" ht="15.75" x14ac:dyDescent="0.25">
      <c r="A153" s="192" t="s">
        <v>30</v>
      </c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</row>
    <row r="154" spans="1:15" ht="18.75" x14ac:dyDescent="0.3">
      <c r="A154" s="194" t="s">
        <v>19</v>
      </c>
      <c r="B154" s="194"/>
      <c r="C154" s="19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</row>
    <row r="155" spans="1:15" x14ac:dyDescent="0.25">
      <c r="A155" s="9">
        <v>1</v>
      </c>
      <c r="B155" s="7">
        <v>2</v>
      </c>
      <c r="C155" s="7">
        <v>3</v>
      </c>
      <c r="D155" s="9">
        <v>4</v>
      </c>
      <c r="E155" s="9">
        <v>5</v>
      </c>
      <c r="F155" s="9">
        <v>6</v>
      </c>
      <c r="G155" s="9">
        <v>7</v>
      </c>
      <c r="H155" s="9">
        <v>8</v>
      </c>
      <c r="I155" s="9">
        <v>9</v>
      </c>
      <c r="J155" s="9">
        <v>10</v>
      </c>
      <c r="K155" s="9">
        <v>11</v>
      </c>
      <c r="L155" s="9">
        <v>12</v>
      </c>
      <c r="M155" s="9">
        <v>13</v>
      </c>
      <c r="N155" s="9">
        <v>14</v>
      </c>
      <c r="O155" s="9">
        <v>15</v>
      </c>
    </row>
    <row r="156" spans="1:15" ht="26.25" x14ac:dyDescent="0.25">
      <c r="A156" s="24">
        <v>181</v>
      </c>
      <c r="B156" s="84" t="s">
        <v>55</v>
      </c>
      <c r="C156" s="24">
        <v>150</v>
      </c>
      <c r="D156" s="24">
        <v>4.58</v>
      </c>
      <c r="E156" s="24">
        <v>8.0399999999999991</v>
      </c>
      <c r="F156" s="24">
        <v>24.28</v>
      </c>
      <c r="G156" s="24">
        <v>188.25</v>
      </c>
      <c r="H156" s="24">
        <v>0</v>
      </c>
      <c r="I156" s="24">
        <v>0.88</v>
      </c>
      <c r="J156" s="24">
        <v>0</v>
      </c>
      <c r="K156" s="24">
        <v>0</v>
      </c>
      <c r="L156" s="24">
        <v>100.33</v>
      </c>
      <c r="M156" s="24">
        <v>15.23</v>
      </c>
      <c r="N156" s="24">
        <v>0</v>
      </c>
      <c r="O156" s="24">
        <v>0.35</v>
      </c>
    </row>
    <row r="157" spans="1:15" x14ac:dyDescent="0.25">
      <c r="A157" s="18"/>
      <c r="B157" s="83" t="s">
        <v>114</v>
      </c>
      <c r="C157" s="10" t="s">
        <v>71</v>
      </c>
      <c r="D157" s="18">
        <v>2.4700000000000002</v>
      </c>
      <c r="E157" s="18">
        <v>0.87</v>
      </c>
      <c r="F157" s="18">
        <v>16.75</v>
      </c>
      <c r="G157" s="18">
        <v>85.77</v>
      </c>
      <c r="H157" s="7">
        <v>0.04</v>
      </c>
      <c r="I157" s="7">
        <v>0</v>
      </c>
      <c r="J157" s="7">
        <v>0</v>
      </c>
      <c r="K157" s="7">
        <v>0</v>
      </c>
      <c r="L157" s="25">
        <v>8</v>
      </c>
      <c r="M157" s="25">
        <v>26</v>
      </c>
      <c r="N157" s="25">
        <v>5.6</v>
      </c>
      <c r="O157" s="25">
        <v>0.36</v>
      </c>
    </row>
    <row r="158" spans="1:15" x14ac:dyDescent="0.25">
      <c r="A158" s="18">
        <v>14</v>
      </c>
      <c r="B158" s="83" t="s">
        <v>118</v>
      </c>
      <c r="C158" s="18">
        <v>10</v>
      </c>
      <c r="D158" s="18">
        <v>0.08</v>
      </c>
      <c r="E158" s="18">
        <v>7.25</v>
      </c>
      <c r="F158" s="18">
        <v>0.13</v>
      </c>
      <c r="G158" s="18">
        <v>66</v>
      </c>
      <c r="H158" s="7">
        <v>0</v>
      </c>
      <c r="I158" s="7">
        <v>0</v>
      </c>
      <c r="J158" s="7">
        <v>40</v>
      </c>
      <c r="K158" s="7">
        <v>0</v>
      </c>
      <c r="L158" s="8">
        <v>2.4</v>
      </c>
      <c r="M158" s="8">
        <v>3</v>
      </c>
      <c r="N158" s="8">
        <v>0</v>
      </c>
      <c r="O158" s="8">
        <v>0.02</v>
      </c>
    </row>
    <row r="159" spans="1:15" x14ac:dyDescent="0.25">
      <c r="A159" s="24">
        <v>376</v>
      </c>
      <c r="B159" s="85" t="s">
        <v>90</v>
      </c>
      <c r="C159" s="24" t="s">
        <v>48</v>
      </c>
      <c r="D159" s="24">
        <v>0.15</v>
      </c>
      <c r="E159" s="24">
        <v>0</v>
      </c>
      <c r="F159" s="24">
        <v>10.5</v>
      </c>
      <c r="G159" s="24">
        <v>21</v>
      </c>
      <c r="H159" s="24">
        <v>0</v>
      </c>
      <c r="I159" s="24">
        <v>0</v>
      </c>
      <c r="J159" s="24">
        <v>0</v>
      </c>
      <c r="K159" s="24"/>
      <c r="L159" s="24">
        <v>4.5</v>
      </c>
      <c r="M159" s="24">
        <v>0</v>
      </c>
      <c r="N159" s="24">
        <v>0</v>
      </c>
      <c r="O159" s="24">
        <v>0.3</v>
      </c>
    </row>
    <row r="160" spans="1:15" x14ac:dyDescent="0.25">
      <c r="A160" s="43"/>
      <c r="B160" s="111" t="s">
        <v>20</v>
      </c>
      <c r="C160" s="48">
        <v>350</v>
      </c>
      <c r="D160" s="48">
        <f t="shared" ref="D160:O160" si="30">SUM(D156:D159)</f>
        <v>7.2800000000000011</v>
      </c>
      <c r="E160" s="48">
        <f t="shared" si="30"/>
        <v>16.159999999999997</v>
      </c>
      <c r="F160" s="48">
        <f t="shared" si="30"/>
        <v>51.660000000000004</v>
      </c>
      <c r="G160" s="48">
        <f t="shared" si="30"/>
        <v>361.02</v>
      </c>
      <c r="H160" s="48">
        <f t="shared" si="30"/>
        <v>0.04</v>
      </c>
      <c r="I160" s="48">
        <f t="shared" si="30"/>
        <v>0.88</v>
      </c>
      <c r="J160" s="48">
        <f t="shared" si="30"/>
        <v>40</v>
      </c>
      <c r="K160" s="48">
        <f t="shared" si="30"/>
        <v>0</v>
      </c>
      <c r="L160" s="48">
        <f t="shared" si="30"/>
        <v>115.23</v>
      </c>
      <c r="M160" s="48">
        <f t="shared" si="30"/>
        <v>44.230000000000004</v>
      </c>
      <c r="N160" s="48">
        <f t="shared" si="30"/>
        <v>5.6</v>
      </c>
      <c r="O160" s="48">
        <f t="shared" si="30"/>
        <v>1.03</v>
      </c>
    </row>
    <row r="161" spans="1:15" ht="18.75" x14ac:dyDescent="0.3">
      <c r="A161" s="194" t="s">
        <v>49</v>
      </c>
      <c r="B161" s="194"/>
      <c r="C161" s="194"/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</row>
    <row r="162" spans="1:15" x14ac:dyDescent="0.25">
      <c r="A162" s="18"/>
      <c r="B162" s="16" t="s">
        <v>64</v>
      </c>
      <c r="C162" s="18">
        <v>150</v>
      </c>
      <c r="D162" s="18">
        <v>0.75</v>
      </c>
      <c r="E162" s="18">
        <v>0</v>
      </c>
      <c r="F162" s="18">
        <v>15.15</v>
      </c>
      <c r="G162" s="18">
        <v>63.6</v>
      </c>
      <c r="H162" s="18">
        <v>0</v>
      </c>
      <c r="I162" s="18">
        <v>4</v>
      </c>
      <c r="J162" s="18">
        <v>0</v>
      </c>
      <c r="K162" s="18">
        <v>0</v>
      </c>
      <c r="L162" s="22">
        <v>14</v>
      </c>
      <c r="M162" s="22">
        <v>10</v>
      </c>
      <c r="N162" s="22">
        <v>0</v>
      </c>
      <c r="O162" s="22">
        <v>2.8</v>
      </c>
    </row>
    <row r="163" spans="1:15" x14ac:dyDescent="0.25">
      <c r="A163" s="47"/>
      <c r="B163" s="111" t="s">
        <v>20</v>
      </c>
      <c r="C163" s="50">
        <v>150</v>
      </c>
      <c r="D163" s="50">
        <f t="shared" ref="D163:O163" si="31">SUM(D162)</f>
        <v>0.75</v>
      </c>
      <c r="E163" s="50">
        <f t="shared" si="31"/>
        <v>0</v>
      </c>
      <c r="F163" s="50">
        <f t="shared" si="31"/>
        <v>15.15</v>
      </c>
      <c r="G163" s="50">
        <f t="shared" si="31"/>
        <v>63.6</v>
      </c>
      <c r="H163" s="50">
        <f t="shared" si="31"/>
        <v>0</v>
      </c>
      <c r="I163" s="50">
        <f t="shared" si="31"/>
        <v>4</v>
      </c>
      <c r="J163" s="50">
        <f t="shared" si="31"/>
        <v>0</v>
      </c>
      <c r="K163" s="50">
        <f t="shared" si="31"/>
        <v>0</v>
      </c>
      <c r="L163" s="50">
        <f t="shared" si="31"/>
        <v>14</v>
      </c>
      <c r="M163" s="50">
        <f t="shared" si="31"/>
        <v>10</v>
      </c>
      <c r="N163" s="50">
        <f t="shared" si="31"/>
        <v>0</v>
      </c>
      <c r="O163" s="50">
        <f t="shared" si="31"/>
        <v>2.8</v>
      </c>
    </row>
    <row r="164" spans="1:15" ht="18.75" x14ac:dyDescent="0.3">
      <c r="A164" s="194" t="s">
        <v>50</v>
      </c>
      <c r="B164" s="194"/>
      <c r="C164" s="194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</row>
    <row r="165" spans="1:15" x14ac:dyDescent="0.25">
      <c r="A165" s="51">
        <v>75</v>
      </c>
      <c r="B165" s="81" t="s">
        <v>112</v>
      </c>
      <c r="C165" s="45">
        <v>50</v>
      </c>
      <c r="D165" s="59">
        <v>0.78</v>
      </c>
      <c r="E165" s="59">
        <v>4.07</v>
      </c>
      <c r="F165" s="59">
        <v>4.5999999999999996</v>
      </c>
      <c r="G165" s="60">
        <v>58.33</v>
      </c>
      <c r="H165" s="59">
        <v>2.5000000000000001E-2</v>
      </c>
      <c r="I165" s="59">
        <v>1.83</v>
      </c>
      <c r="J165" s="59">
        <v>0</v>
      </c>
      <c r="K165" s="61">
        <v>0</v>
      </c>
      <c r="L165" s="59">
        <v>22.1</v>
      </c>
      <c r="M165" s="59">
        <v>0</v>
      </c>
      <c r="N165" s="59">
        <v>0</v>
      </c>
      <c r="O165" s="59">
        <v>0.4</v>
      </c>
    </row>
    <row r="166" spans="1:15" x14ac:dyDescent="0.25">
      <c r="A166" s="51">
        <v>84</v>
      </c>
      <c r="B166" s="82" t="s">
        <v>51</v>
      </c>
      <c r="C166" s="43">
        <v>150</v>
      </c>
      <c r="D166" s="43">
        <v>4.8899999999999997</v>
      </c>
      <c r="E166" s="43">
        <v>6.14</v>
      </c>
      <c r="F166" s="43">
        <v>8.8800000000000008</v>
      </c>
      <c r="G166" s="43">
        <v>117.02</v>
      </c>
      <c r="H166" s="43">
        <v>0</v>
      </c>
      <c r="I166" s="43">
        <v>7.25</v>
      </c>
      <c r="J166" s="43">
        <v>0</v>
      </c>
      <c r="K166" s="43">
        <v>0</v>
      </c>
      <c r="L166" s="43">
        <v>39.549999999999997</v>
      </c>
      <c r="M166" s="43">
        <v>0</v>
      </c>
      <c r="N166" s="43">
        <v>21.21</v>
      </c>
      <c r="O166" s="43">
        <v>1.3</v>
      </c>
    </row>
    <row r="167" spans="1:15" x14ac:dyDescent="0.25">
      <c r="A167" s="43">
        <v>268</v>
      </c>
      <c r="B167" s="81" t="s">
        <v>84</v>
      </c>
      <c r="C167" s="43">
        <v>60</v>
      </c>
      <c r="D167" s="43">
        <v>9.9</v>
      </c>
      <c r="E167" s="43">
        <v>14.52</v>
      </c>
      <c r="F167" s="43">
        <v>8.6</v>
      </c>
      <c r="G167" s="43">
        <v>206.4</v>
      </c>
      <c r="H167" s="43">
        <v>0</v>
      </c>
      <c r="I167" s="43">
        <v>0.21</v>
      </c>
      <c r="J167" s="43">
        <v>0</v>
      </c>
      <c r="K167" s="43">
        <v>0</v>
      </c>
      <c r="L167" s="43">
        <v>25.89</v>
      </c>
      <c r="M167" s="43">
        <v>0</v>
      </c>
      <c r="N167" s="43">
        <v>33.47</v>
      </c>
      <c r="O167" s="43">
        <v>1.68</v>
      </c>
    </row>
    <row r="168" spans="1:15" x14ac:dyDescent="0.25">
      <c r="A168" s="43">
        <v>228</v>
      </c>
      <c r="B168" s="81" t="s">
        <v>57</v>
      </c>
      <c r="C168" s="43">
        <v>30</v>
      </c>
      <c r="D168" s="58">
        <v>0.48</v>
      </c>
      <c r="E168" s="58">
        <v>1.37</v>
      </c>
      <c r="F168" s="58">
        <v>2.16</v>
      </c>
      <c r="G168" s="58">
        <v>21.7</v>
      </c>
      <c r="H168" s="58">
        <v>0.01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0.27</v>
      </c>
    </row>
    <row r="169" spans="1:15" ht="26.25" x14ac:dyDescent="0.25">
      <c r="A169" s="43" t="s">
        <v>25</v>
      </c>
      <c r="B169" s="82" t="s">
        <v>119</v>
      </c>
      <c r="C169" s="45">
        <v>120</v>
      </c>
      <c r="D169" s="59">
        <v>4.37</v>
      </c>
      <c r="E169" s="59">
        <v>4.63</v>
      </c>
      <c r="F169" s="59">
        <v>24.36</v>
      </c>
      <c r="G169" s="59">
        <v>156.56</v>
      </c>
      <c r="H169" s="43">
        <v>0</v>
      </c>
      <c r="I169" s="43">
        <v>0</v>
      </c>
      <c r="J169" s="43">
        <v>0</v>
      </c>
      <c r="K169" s="43">
        <v>0</v>
      </c>
      <c r="L169" s="59">
        <v>9.7100000000000009</v>
      </c>
      <c r="M169" s="59">
        <v>0</v>
      </c>
      <c r="N169" s="59">
        <v>6.51</v>
      </c>
      <c r="O169" s="59">
        <v>0.65</v>
      </c>
    </row>
    <row r="170" spans="1:15" x14ac:dyDescent="0.25">
      <c r="A170" s="18"/>
      <c r="B170" s="83" t="s">
        <v>114</v>
      </c>
      <c r="C170" s="10" t="s">
        <v>21</v>
      </c>
      <c r="D170" s="18">
        <v>0.67</v>
      </c>
      <c r="E170" s="18">
        <v>0.44</v>
      </c>
      <c r="F170" s="18">
        <v>8.3800000000000008</v>
      </c>
      <c r="G170" s="18">
        <v>42.8</v>
      </c>
      <c r="H170" s="7">
        <v>0.02</v>
      </c>
      <c r="I170" s="7">
        <v>0</v>
      </c>
      <c r="J170" s="7">
        <v>0</v>
      </c>
      <c r="K170" s="7">
        <v>0</v>
      </c>
      <c r="L170" s="25">
        <v>4</v>
      </c>
      <c r="M170" s="25">
        <v>13</v>
      </c>
      <c r="N170" s="25">
        <v>2.8</v>
      </c>
      <c r="O170" s="25">
        <v>0.18</v>
      </c>
    </row>
    <row r="171" spans="1:15" x14ac:dyDescent="0.25">
      <c r="A171" s="18"/>
      <c r="B171" s="83" t="s">
        <v>115</v>
      </c>
      <c r="C171" s="18">
        <v>30</v>
      </c>
      <c r="D171" s="21">
        <v>2.6</v>
      </c>
      <c r="E171" s="21">
        <v>1</v>
      </c>
      <c r="F171" s="21">
        <v>12.8</v>
      </c>
      <c r="G171" s="21">
        <v>77.7</v>
      </c>
      <c r="H171" s="7">
        <v>8.6999999999999993</v>
      </c>
      <c r="I171" s="7">
        <v>0.1</v>
      </c>
      <c r="J171" s="7">
        <v>0</v>
      </c>
      <c r="K171" s="7">
        <v>0.7</v>
      </c>
      <c r="L171" s="25">
        <v>2.2000000000000002</v>
      </c>
      <c r="M171" s="25">
        <v>3</v>
      </c>
      <c r="N171" s="25">
        <v>0</v>
      </c>
      <c r="O171" s="25">
        <v>4.7</v>
      </c>
    </row>
    <row r="172" spans="1:15" ht="26.25" x14ac:dyDescent="0.25">
      <c r="A172" s="51">
        <v>354</v>
      </c>
      <c r="B172" s="82" t="s">
        <v>52</v>
      </c>
      <c r="C172" s="55" t="s">
        <v>78</v>
      </c>
      <c r="D172" s="59">
        <v>8.3000000000000004E-2</v>
      </c>
      <c r="E172" s="59">
        <v>0.09</v>
      </c>
      <c r="F172" s="59">
        <v>18.829999999999998</v>
      </c>
      <c r="G172" s="59">
        <v>89.4</v>
      </c>
      <c r="H172" s="46">
        <v>0</v>
      </c>
      <c r="I172" s="43">
        <v>1.37</v>
      </c>
      <c r="J172" s="43">
        <v>0</v>
      </c>
      <c r="K172" s="43">
        <v>0</v>
      </c>
      <c r="L172" s="43">
        <v>8.6</v>
      </c>
      <c r="M172" s="43">
        <v>0</v>
      </c>
      <c r="N172" s="43">
        <v>2.73</v>
      </c>
      <c r="O172" s="43">
        <v>0.43</v>
      </c>
    </row>
    <row r="173" spans="1:15" x14ac:dyDescent="0.25">
      <c r="A173" s="47"/>
      <c r="B173" s="111" t="s">
        <v>20</v>
      </c>
      <c r="C173" s="48">
        <f t="shared" ref="C173:O173" si="32">SUM(C165:C172)</f>
        <v>440</v>
      </c>
      <c r="D173" s="48">
        <f t="shared" si="32"/>
        <v>23.773000000000003</v>
      </c>
      <c r="E173" s="48">
        <f t="shared" si="32"/>
        <v>32.260000000000005</v>
      </c>
      <c r="F173" s="48">
        <f t="shared" si="32"/>
        <v>88.61</v>
      </c>
      <c r="G173" s="48">
        <f t="shared" si="32"/>
        <v>769.91</v>
      </c>
      <c r="H173" s="48">
        <f t="shared" si="32"/>
        <v>8.754999999999999</v>
      </c>
      <c r="I173" s="48">
        <f t="shared" si="32"/>
        <v>10.760000000000002</v>
      </c>
      <c r="J173" s="48">
        <f t="shared" si="32"/>
        <v>0</v>
      </c>
      <c r="K173" s="48">
        <f t="shared" si="32"/>
        <v>0.7</v>
      </c>
      <c r="L173" s="48">
        <f t="shared" si="32"/>
        <v>112.05</v>
      </c>
      <c r="M173" s="48">
        <f t="shared" si="32"/>
        <v>16</v>
      </c>
      <c r="N173" s="48">
        <f t="shared" si="32"/>
        <v>66.72</v>
      </c>
      <c r="O173" s="48">
        <f t="shared" si="32"/>
        <v>9.61</v>
      </c>
    </row>
    <row r="174" spans="1:15" ht="18.75" x14ac:dyDescent="0.3">
      <c r="A174" s="195" t="s">
        <v>53</v>
      </c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7"/>
    </row>
    <row r="175" spans="1:15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</row>
    <row r="176" spans="1:15" x14ac:dyDescent="0.25">
      <c r="A176" s="43">
        <v>452</v>
      </c>
      <c r="B176" s="81" t="s">
        <v>95</v>
      </c>
      <c r="C176" s="43">
        <v>60</v>
      </c>
      <c r="D176" s="43">
        <v>4.37</v>
      </c>
      <c r="E176" s="43">
        <v>7.52</v>
      </c>
      <c r="F176" s="43">
        <v>32.35</v>
      </c>
      <c r="G176" s="43">
        <v>213.6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</row>
    <row r="177" spans="1:15" x14ac:dyDescent="0.25">
      <c r="A177" s="43">
        <v>966</v>
      </c>
      <c r="B177" s="81" t="s">
        <v>105</v>
      </c>
      <c r="C177" s="43">
        <v>150</v>
      </c>
      <c r="D177" s="43">
        <v>4.3499999999999996</v>
      </c>
      <c r="E177" s="43">
        <v>3.75</v>
      </c>
      <c r="F177" s="43">
        <v>6.3</v>
      </c>
      <c r="G177" s="43">
        <v>81</v>
      </c>
      <c r="H177" s="43">
        <v>0.03</v>
      </c>
      <c r="I177" s="43">
        <v>0.45</v>
      </c>
      <c r="J177" s="43">
        <v>0.06</v>
      </c>
      <c r="K177" s="43">
        <v>0</v>
      </c>
      <c r="L177" s="43">
        <v>186</v>
      </c>
      <c r="M177" s="43">
        <v>21</v>
      </c>
      <c r="N177" s="43">
        <v>138</v>
      </c>
      <c r="O177" s="43">
        <v>0.15</v>
      </c>
    </row>
    <row r="178" spans="1:15" x14ac:dyDescent="0.25">
      <c r="A178" s="2"/>
      <c r="B178" s="111" t="s">
        <v>20</v>
      </c>
      <c r="C178" s="50">
        <f t="shared" ref="C178:O178" si="33">SUM(C176:C177)</f>
        <v>210</v>
      </c>
      <c r="D178" s="27">
        <f t="shared" si="33"/>
        <v>8.7199999999999989</v>
      </c>
      <c r="E178" s="27">
        <f t="shared" si="33"/>
        <v>11.27</v>
      </c>
      <c r="F178" s="27">
        <f t="shared" si="33"/>
        <v>38.65</v>
      </c>
      <c r="G178" s="27">
        <f t="shared" si="33"/>
        <v>294.60000000000002</v>
      </c>
      <c r="H178" s="27">
        <f t="shared" si="33"/>
        <v>0.03</v>
      </c>
      <c r="I178" s="27">
        <f t="shared" si="33"/>
        <v>0.45</v>
      </c>
      <c r="J178" s="27">
        <f t="shared" si="33"/>
        <v>0.06</v>
      </c>
      <c r="K178" s="27">
        <f t="shared" si="33"/>
        <v>0</v>
      </c>
      <c r="L178" s="27">
        <f t="shared" si="33"/>
        <v>186</v>
      </c>
      <c r="M178" s="27">
        <f t="shared" si="33"/>
        <v>21</v>
      </c>
      <c r="N178" s="27">
        <f t="shared" si="33"/>
        <v>138</v>
      </c>
      <c r="O178" s="27">
        <f t="shared" si="33"/>
        <v>0.15</v>
      </c>
    </row>
    <row r="179" spans="1:15" x14ac:dyDescent="0.25">
      <c r="A179" s="2"/>
      <c r="B179" s="111" t="s">
        <v>23</v>
      </c>
      <c r="C179" s="27">
        <f>C178+C173+C163+C160</f>
        <v>1150</v>
      </c>
      <c r="D179" s="27">
        <f t="shared" ref="D179:O179" si="34">D178+D173+D163+D160</f>
        <v>40.523000000000003</v>
      </c>
      <c r="E179" s="27">
        <f t="shared" si="34"/>
        <v>59.69</v>
      </c>
      <c r="F179" s="27">
        <f t="shared" si="34"/>
        <v>194.07</v>
      </c>
      <c r="G179" s="27">
        <f t="shared" si="34"/>
        <v>1489.1299999999999</v>
      </c>
      <c r="H179" s="27">
        <f t="shared" si="34"/>
        <v>8.8249999999999975</v>
      </c>
      <c r="I179" s="27">
        <f t="shared" si="34"/>
        <v>16.09</v>
      </c>
      <c r="J179" s="27">
        <f t="shared" si="34"/>
        <v>40.06</v>
      </c>
      <c r="K179" s="27">
        <f t="shared" si="34"/>
        <v>0.7</v>
      </c>
      <c r="L179" s="27">
        <f t="shared" si="34"/>
        <v>427.28000000000003</v>
      </c>
      <c r="M179" s="27">
        <f t="shared" si="34"/>
        <v>91.23</v>
      </c>
      <c r="N179" s="27">
        <f t="shared" si="34"/>
        <v>210.32</v>
      </c>
      <c r="O179" s="27">
        <f t="shared" si="34"/>
        <v>13.589999999999998</v>
      </c>
    </row>
    <row r="180" spans="1:15" ht="15.75" x14ac:dyDescent="0.25">
      <c r="A180" s="192" t="s">
        <v>31</v>
      </c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</row>
    <row r="181" spans="1:15" ht="18.75" x14ac:dyDescent="0.3">
      <c r="A181" s="194" t="s">
        <v>19</v>
      </c>
      <c r="B181" s="194"/>
      <c r="C181" s="194"/>
      <c r="D181" s="194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</row>
    <row r="182" spans="1:15" x14ac:dyDescent="0.25">
      <c r="A182" s="9">
        <v>1</v>
      </c>
      <c r="B182" s="7">
        <v>2</v>
      </c>
      <c r="C182" s="7">
        <v>3</v>
      </c>
      <c r="D182" s="9">
        <v>4</v>
      </c>
      <c r="E182" s="9">
        <v>5</v>
      </c>
      <c r="F182" s="9">
        <v>6</v>
      </c>
      <c r="G182" s="9">
        <v>7</v>
      </c>
      <c r="H182" s="9">
        <v>8</v>
      </c>
      <c r="I182" s="9">
        <v>9</v>
      </c>
      <c r="J182" s="9">
        <v>10</v>
      </c>
      <c r="K182" s="9">
        <v>11</v>
      </c>
      <c r="L182" s="9">
        <v>12</v>
      </c>
      <c r="M182" s="9">
        <v>13</v>
      </c>
      <c r="N182" s="9">
        <v>14</v>
      </c>
      <c r="O182" s="9">
        <v>15</v>
      </c>
    </row>
    <row r="183" spans="1:15" ht="26.25" x14ac:dyDescent="0.25">
      <c r="A183" s="106">
        <v>182</v>
      </c>
      <c r="B183" s="107" t="s">
        <v>120</v>
      </c>
      <c r="C183" s="43">
        <v>150</v>
      </c>
      <c r="D183" s="43">
        <v>2.3199999999999998</v>
      </c>
      <c r="E183" s="43">
        <v>3.8</v>
      </c>
      <c r="F183" s="43">
        <v>24.07</v>
      </c>
      <c r="G183" s="43">
        <v>132.75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</row>
    <row r="184" spans="1:15" x14ac:dyDescent="0.25">
      <c r="A184" s="108"/>
      <c r="B184" s="109" t="s">
        <v>46</v>
      </c>
      <c r="C184" s="32">
        <v>40</v>
      </c>
      <c r="D184" s="18"/>
      <c r="E184" s="18"/>
      <c r="F184" s="18"/>
      <c r="G184" s="18"/>
      <c r="H184" s="7"/>
      <c r="I184" s="7"/>
      <c r="J184" s="7"/>
      <c r="K184" s="7"/>
      <c r="L184" s="25"/>
      <c r="M184" s="25"/>
      <c r="N184" s="25"/>
      <c r="O184" s="25"/>
    </row>
    <row r="185" spans="1:15" x14ac:dyDescent="0.25">
      <c r="A185" s="108">
        <v>15</v>
      </c>
      <c r="B185" s="108" t="s">
        <v>121</v>
      </c>
      <c r="C185" s="18">
        <v>10</v>
      </c>
      <c r="D185" s="21">
        <v>2.2599999999999998</v>
      </c>
      <c r="E185" s="21">
        <v>2.93</v>
      </c>
      <c r="F185" s="21">
        <v>0</v>
      </c>
      <c r="G185" s="21">
        <v>36</v>
      </c>
      <c r="H185" s="35">
        <v>0.01</v>
      </c>
      <c r="I185" s="35">
        <v>7.0000000000000007E-2</v>
      </c>
      <c r="J185" s="35">
        <v>26</v>
      </c>
      <c r="K185" s="7">
        <v>0</v>
      </c>
      <c r="L185" s="37">
        <v>88</v>
      </c>
      <c r="M185" s="37">
        <v>50</v>
      </c>
      <c r="N185" s="37">
        <v>3.5</v>
      </c>
      <c r="O185" s="37">
        <v>0.1</v>
      </c>
    </row>
    <row r="186" spans="1:15" x14ac:dyDescent="0.25">
      <c r="A186" s="109">
        <v>376</v>
      </c>
      <c r="B186" s="109" t="s">
        <v>90</v>
      </c>
      <c r="C186" s="24" t="s">
        <v>48</v>
      </c>
      <c r="D186" s="24">
        <v>0.15</v>
      </c>
      <c r="E186" s="24">
        <v>0</v>
      </c>
      <c r="F186" s="24">
        <v>10.5</v>
      </c>
      <c r="G186" s="24">
        <v>21</v>
      </c>
      <c r="H186" s="24">
        <v>0</v>
      </c>
      <c r="I186" s="24">
        <v>0</v>
      </c>
      <c r="J186" s="24">
        <v>0</v>
      </c>
      <c r="K186" s="24"/>
      <c r="L186" s="24">
        <v>4.5</v>
      </c>
      <c r="M186" s="24">
        <v>0</v>
      </c>
      <c r="N186" s="24">
        <v>0</v>
      </c>
      <c r="O186" s="24">
        <v>0.3</v>
      </c>
    </row>
    <row r="187" spans="1:15" x14ac:dyDescent="0.25">
      <c r="A187" s="43"/>
      <c r="B187" s="111" t="s">
        <v>20</v>
      </c>
      <c r="C187" s="76">
        <v>350</v>
      </c>
      <c r="D187" s="67">
        <f t="shared" ref="D187:O187" si="35">SUM(D183:D186)</f>
        <v>4.7300000000000004</v>
      </c>
      <c r="E187" s="67">
        <f t="shared" si="35"/>
        <v>6.73</v>
      </c>
      <c r="F187" s="67">
        <f t="shared" si="35"/>
        <v>34.57</v>
      </c>
      <c r="G187" s="68">
        <f t="shared" si="35"/>
        <v>189.75</v>
      </c>
      <c r="H187" s="69">
        <f t="shared" si="35"/>
        <v>0.01</v>
      </c>
      <c r="I187" s="69">
        <f t="shared" si="35"/>
        <v>7.0000000000000007E-2</v>
      </c>
      <c r="J187" s="69">
        <f t="shared" si="35"/>
        <v>26</v>
      </c>
      <c r="K187" s="70">
        <f t="shared" si="35"/>
        <v>0</v>
      </c>
      <c r="L187" s="67">
        <f t="shared" si="35"/>
        <v>92.5</v>
      </c>
      <c r="M187" s="67">
        <f t="shared" si="35"/>
        <v>50</v>
      </c>
      <c r="N187" s="67">
        <f t="shared" si="35"/>
        <v>3.5</v>
      </c>
      <c r="O187" s="67">
        <f t="shared" si="35"/>
        <v>0.4</v>
      </c>
    </row>
    <row r="188" spans="1:15" ht="18.75" x14ac:dyDescent="0.3">
      <c r="A188" s="194" t="s">
        <v>49</v>
      </c>
      <c r="B188" s="194"/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</row>
    <row r="189" spans="1:15" x14ac:dyDescent="0.25">
      <c r="A189" s="12"/>
      <c r="B189" s="16" t="s">
        <v>45</v>
      </c>
      <c r="C189" s="13" t="s">
        <v>44</v>
      </c>
      <c r="D189" s="18">
        <v>0.8</v>
      </c>
      <c r="E189" s="18">
        <v>0.8</v>
      </c>
      <c r="F189" s="18">
        <v>19.600000000000001</v>
      </c>
      <c r="G189" s="14">
        <v>94</v>
      </c>
      <c r="H189" s="15">
        <v>0</v>
      </c>
      <c r="I189" s="15">
        <v>20</v>
      </c>
      <c r="J189" s="15">
        <v>0</v>
      </c>
      <c r="K189" s="15">
        <v>0</v>
      </c>
      <c r="L189" s="8">
        <v>32</v>
      </c>
      <c r="M189" s="8">
        <v>22</v>
      </c>
      <c r="N189" s="8">
        <v>0.1</v>
      </c>
      <c r="O189" s="8">
        <v>44</v>
      </c>
    </row>
    <row r="190" spans="1:15" x14ac:dyDescent="0.25">
      <c r="A190" s="47"/>
      <c r="B190" s="111" t="s">
        <v>20</v>
      </c>
      <c r="C190" s="50">
        <v>200</v>
      </c>
      <c r="D190" s="50">
        <f t="shared" ref="D190:O190" si="36">SUM(D189)</f>
        <v>0.8</v>
      </c>
      <c r="E190" s="50">
        <f t="shared" si="36"/>
        <v>0.8</v>
      </c>
      <c r="F190" s="50">
        <f t="shared" si="36"/>
        <v>19.600000000000001</v>
      </c>
      <c r="G190" s="50">
        <f t="shared" si="36"/>
        <v>94</v>
      </c>
      <c r="H190" s="50">
        <f t="shared" si="36"/>
        <v>0</v>
      </c>
      <c r="I190" s="50">
        <f t="shared" si="36"/>
        <v>20</v>
      </c>
      <c r="J190" s="50">
        <f t="shared" si="36"/>
        <v>0</v>
      </c>
      <c r="K190" s="50">
        <f t="shared" si="36"/>
        <v>0</v>
      </c>
      <c r="L190" s="50">
        <f t="shared" si="36"/>
        <v>32</v>
      </c>
      <c r="M190" s="50">
        <f t="shared" si="36"/>
        <v>22</v>
      </c>
      <c r="N190" s="50">
        <f t="shared" si="36"/>
        <v>0.1</v>
      </c>
      <c r="O190" s="50">
        <f t="shared" si="36"/>
        <v>44</v>
      </c>
    </row>
    <row r="191" spans="1:15" ht="18.75" x14ac:dyDescent="0.3">
      <c r="A191" s="194" t="s">
        <v>50</v>
      </c>
      <c r="B191" s="194"/>
      <c r="C191" s="194"/>
      <c r="D191" s="201"/>
      <c r="E191" s="201"/>
      <c r="F191" s="201"/>
      <c r="G191" s="201"/>
      <c r="H191" s="201"/>
      <c r="I191" s="201"/>
      <c r="J191" s="201"/>
      <c r="K191" s="194"/>
      <c r="L191" s="201"/>
      <c r="M191" s="201"/>
      <c r="N191" s="201"/>
      <c r="O191" s="201"/>
    </row>
    <row r="192" spans="1:15" x14ac:dyDescent="0.25">
      <c r="A192" s="51">
        <v>75</v>
      </c>
      <c r="B192" s="81" t="s">
        <v>107</v>
      </c>
      <c r="C192" s="55">
        <v>50</v>
      </c>
      <c r="D192" s="59">
        <v>0.88</v>
      </c>
      <c r="E192" s="59">
        <v>4.03</v>
      </c>
      <c r="F192" s="59">
        <v>5.04</v>
      </c>
      <c r="G192" s="59">
        <v>61.1</v>
      </c>
      <c r="H192" s="59">
        <v>2.5000000000000001E-2</v>
      </c>
      <c r="I192" s="59">
        <v>5.33</v>
      </c>
      <c r="J192" s="59">
        <v>0</v>
      </c>
      <c r="K192" s="43">
        <v>0</v>
      </c>
      <c r="L192" s="59">
        <v>16.75</v>
      </c>
      <c r="M192" s="59">
        <v>0</v>
      </c>
      <c r="N192" s="59">
        <v>0</v>
      </c>
      <c r="O192" s="59">
        <v>0.66</v>
      </c>
    </row>
    <row r="193" spans="1:15" x14ac:dyDescent="0.25">
      <c r="A193" s="43">
        <v>101</v>
      </c>
      <c r="B193" s="82" t="s">
        <v>96</v>
      </c>
      <c r="C193" s="43">
        <v>150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1:15" x14ac:dyDescent="0.25">
      <c r="A194" s="43">
        <v>322</v>
      </c>
      <c r="B194" s="81" t="s">
        <v>97</v>
      </c>
      <c r="C194" s="43">
        <v>60</v>
      </c>
      <c r="D194" s="58">
        <v>9.0500000000000007</v>
      </c>
      <c r="E194" s="58">
        <v>9.4700000000000006</v>
      </c>
      <c r="F194" s="58">
        <v>9.4499999999999993</v>
      </c>
      <c r="G194" s="58">
        <v>159</v>
      </c>
      <c r="H194" s="58">
        <v>5.2999999999999999E-2</v>
      </c>
      <c r="I194" s="58">
        <v>7.4999999999999997E-2</v>
      </c>
      <c r="J194" s="58">
        <v>0.4</v>
      </c>
      <c r="K194" s="58">
        <v>0</v>
      </c>
      <c r="L194" s="58">
        <v>11.4</v>
      </c>
      <c r="M194" s="58">
        <v>13.73</v>
      </c>
      <c r="N194" s="58">
        <v>82.95</v>
      </c>
      <c r="O194" s="58">
        <v>1.0880000000000001</v>
      </c>
    </row>
    <row r="195" spans="1:15" x14ac:dyDescent="0.25">
      <c r="A195" s="43">
        <v>228</v>
      </c>
      <c r="B195" s="81" t="s">
        <v>57</v>
      </c>
      <c r="C195" s="43">
        <v>30</v>
      </c>
      <c r="D195" s="58">
        <v>0.48</v>
      </c>
      <c r="E195" s="58">
        <v>1.37</v>
      </c>
      <c r="F195" s="58">
        <v>2.16</v>
      </c>
      <c r="G195" s="58">
        <v>21.7</v>
      </c>
      <c r="H195" s="58">
        <v>0.01</v>
      </c>
      <c r="I195" s="58">
        <v>0</v>
      </c>
      <c r="J195" s="58">
        <v>0</v>
      </c>
      <c r="K195" s="58">
        <v>0</v>
      </c>
      <c r="L195" s="58">
        <v>0</v>
      </c>
      <c r="M195" s="58">
        <v>0</v>
      </c>
      <c r="N195" s="58">
        <v>0</v>
      </c>
      <c r="O195" s="58"/>
    </row>
    <row r="196" spans="1:15" x14ac:dyDescent="0.25">
      <c r="A196" s="51">
        <v>302</v>
      </c>
      <c r="B196" s="81" t="s">
        <v>99</v>
      </c>
      <c r="C196" s="43">
        <v>120</v>
      </c>
      <c r="D196" s="43">
        <v>3.86</v>
      </c>
      <c r="E196" s="43">
        <v>4.67</v>
      </c>
      <c r="F196" s="43">
        <v>26.8</v>
      </c>
      <c r="G196" s="43">
        <v>172.67</v>
      </c>
      <c r="H196" s="43">
        <v>0.1</v>
      </c>
      <c r="I196" s="43">
        <v>0</v>
      </c>
      <c r="J196" s="43">
        <v>0</v>
      </c>
      <c r="K196" s="43">
        <v>0</v>
      </c>
      <c r="L196" s="43">
        <v>7.94</v>
      </c>
      <c r="M196" s="43">
        <v>31.33</v>
      </c>
      <c r="N196" s="43">
        <v>10.02</v>
      </c>
      <c r="O196" s="43">
        <v>0.52</v>
      </c>
    </row>
    <row r="197" spans="1:15" x14ac:dyDescent="0.25">
      <c r="A197" s="18"/>
      <c r="B197" s="83" t="s">
        <v>114</v>
      </c>
      <c r="C197" s="10" t="s">
        <v>21</v>
      </c>
      <c r="D197" s="18">
        <v>0.67</v>
      </c>
      <c r="E197" s="18">
        <v>0.44</v>
      </c>
      <c r="F197" s="18">
        <v>8.3800000000000008</v>
      </c>
      <c r="G197" s="18">
        <v>42.8</v>
      </c>
      <c r="H197" s="7">
        <v>0.02</v>
      </c>
      <c r="I197" s="7">
        <v>0</v>
      </c>
      <c r="J197" s="7">
        <v>0</v>
      </c>
      <c r="K197" s="7">
        <v>0</v>
      </c>
      <c r="L197" s="8">
        <v>4</v>
      </c>
      <c r="M197" s="8">
        <v>13</v>
      </c>
      <c r="N197" s="8">
        <v>2.8</v>
      </c>
      <c r="O197" s="8">
        <v>0.18</v>
      </c>
    </row>
    <row r="198" spans="1:15" x14ac:dyDescent="0.25">
      <c r="A198" s="18"/>
      <c r="B198" s="83" t="s">
        <v>115</v>
      </c>
      <c r="C198" s="18">
        <v>30</v>
      </c>
      <c r="D198" s="21">
        <v>2.6</v>
      </c>
      <c r="E198" s="21">
        <v>1</v>
      </c>
      <c r="F198" s="21">
        <v>12.8</v>
      </c>
      <c r="G198" s="21">
        <v>77.7</v>
      </c>
      <c r="H198" s="35">
        <v>8.6999999999999993</v>
      </c>
      <c r="I198" s="35">
        <v>0.1</v>
      </c>
      <c r="J198" s="35">
        <v>0</v>
      </c>
      <c r="K198" s="7">
        <v>0.7</v>
      </c>
      <c r="L198" s="37">
        <v>2.2000000000000002</v>
      </c>
      <c r="M198" s="37">
        <v>3</v>
      </c>
      <c r="N198" s="37">
        <v>0</v>
      </c>
      <c r="O198" s="37">
        <v>4.7</v>
      </c>
    </row>
    <row r="199" spans="1:15" ht="26.25" x14ac:dyDescent="0.25">
      <c r="A199" s="51">
        <v>349</v>
      </c>
      <c r="B199" s="82" t="s">
        <v>117</v>
      </c>
      <c r="C199" s="55" t="s">
        <v>78</v>
      </c>
      <c r="D199" s="59">
        <v>0.5</v>
      </c>
      <c r="E199" s="59">
        <v>7.0000000000000007E-2</v>
      </c>
      <c r="F199" s="59">
        <v>24</v>
      </c>
      <c r="G199" s="59">
        <v>99.6</v>
      </c>
      <c r="H199" s="63">
        <v>0</v>
      </c>
      <c r="I199" s="59">
        <v>0.55000000000000004</v>
      </c>
      <c r="J199" s="59">
        <v>0</v>
      </c>
      <c r="K199" s="62">
        <v>0</v>
      </c>
      <c r="L199" s="59">
        <v>24.36</v>
      </c>
      <c r="M199" s="59">
        <v>0</v>
      </c>
      <c r="N199" s="59">
        <v>13.09</v>
      </c>
      <c r="O199" s="59">
        <v>0.53</v>
      </c>
    </row>
    <row r="200" spans="1:15" x14ac:dyDescent="0.25">
      <c r="A200" s="43"/>
      <c r="B200" s="111" t="s">
        <v>20</v>
      </c>
      <c r="C200" s="48">
        <f t="shared" ref="C200:O200" si="37">SUM(C192:C199)</f>
        <v>440</v>
      </c>
      <c r="D200" s="48">
        <f t="shared" si="37"/>
        <v>18.040000000000003</v>
      </c>
      <c r="E200" s="48">
        <f t="shared" si="37"/>
        <v>21.05</v>
      </c>
      <c r="F200" s="48">
        <f t="shared" si="37"/>
        <v>88.63000000000001</v>
      </c>
      <c r="G200" s="48">
        <f t="shared" si="37"/>
        <v>634.57000000000005</v>
      </c>
      <c r="H200" s="48">
        <f t="shared" si="37"/>
        <v>8.9079999999999995</v>
      </c>
      <c r="I200" s="48">
        <f t="shared" si="37"/>
        <v>6.0549999999999997</v>
      </c>
      <c r="J200" s="48">
        <f t="shared" si="37"/>
        <v>0.4</v>
      </c>
      <c r="K200" s="48">
        <f t="shared" si="37"/>
        <v>0.7</v>
      </c>
      <c r="L200" s="48">
        <f t="shared" si="37"/>
        <v>66.650000000000006</v>
      </c>
      <c r="M200" s="48">
        <f t="shared" si="37"/>
        <v>61.06</v>
      </c>
      <c r="N200" s="48">
        <f t="shared" si="37"/>
        <v>108.86</v>
      </c>
      <c r="O200" s="48">
        <f t="shared" si="37"/>
        <v>7.6780000000000008</v>
      </c>
    </row>
    <row r="201" spans="1:15" ht="18.75" x14ac:dyDescent="0.3">
      <c r="A201" s="195" t="s">
        <v>53</v>
      </c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7"/>
    </row>
    <row r="202" spans="1:15" x14ac:dyDescent="0.25">
      <c r="A202" s="43">
        <v>423</v>
      </c>
      <c r="B202" s="82" t="s">
        <v>79</v>
      </c>
      <c r="C202" s="43" t="s">
        <v>62</v>
      </c>
      <c r="D202" s="43">
        <v>6.94</v>
      </c>
      <c r="E202" s="43">
        <v>5.36</v>
      </c>
      <c r="F202" s="43">
        <v>12.62</v>
      </c>
      <c r="G202" s="43">
        <v>126.6</v>
      </c>
      <c r="H202" s="43">
        <v>0.04</v>
      </c>
      <c r="I202" s="43">
        <v>0.1</v>
      </c>
      <c r="J202" s="43">
        <v>33.68</v>
      </c>
      <c r="K202" s="43">
        <v>0</v>
      </c>
      <c r="L202" s="43">
        <v>99.92</v>
      </c>
      <c r="M202" s="43">
        <v>13.82</v>
      </c>
      <c r="N202" s="43">
        <v>99</v>
      </c>
      <c r="O202" s="43">
        <v>0.57999999999999996</v>
      </c>
    </row>
    <row r="203" spans="1:15" x14ac:dyDescent="0.25">
      <c r="A203" s="43">
        <v>382</v>
      </c>
      <c r="B203" s="81" t="s">
        <v>27</v>
      </c>
      <c r="C203" s="45">
        <v>150</v>
      </c>
      <c r="D203" s="59">
        <v>3.06</v>
      </c>
      <c r="E203" s="59">
        <v>2.65</v>
      </c>
      <c r="F203" s="59">
        <v>13.18</v>
      </c>
      <c r="G203" s="60">
        <v>88.95</v>
      </c>
      <c r="H203" s="53">
        <v>0</v>
      </c>
      <c r="I203" s="53">
        <v>1.19</v>
      </c>
      <c r="J203" s="53">
        <v>0</v>
      </c>
      <c r="K203" s="61">
        <v>0</v>
      </c>
      <c r="L203" s="59">
        <v>114.17</v>
      </c>
      <c r="M203" s="59">
        <v>0</v>
      </c>
      <c r="N203" s="59">
        <v>16</v>
      </c>
      <c r="O203" s="59">
        <v>0.36</v>
      </c>
    </row>
    <row r="204" spans="1:15" x14ac:dyDescent="0.25">
      <c r="A204" s="43"/>
      <c r="B204" s="111" t="s">
        <v>20</v>
      </c>
      <c r="C204" s="48">
        <v>210</v>
      </c>
      <c r="D204" s="48">
        <f t="shared" ref="D204:O204" si="38">SUM(D202:D203)</f>
        <v>10</v>
      </c>
      <c r="E204" s="48">
        <f t="shared" si="38"/>
        <v>8.01</v>
      </c>
      <c r="F204" s="48">
        <f t="shared" si="38"/>
        <v>25.799999999999997</v>
      </c>
      <c r="G204" s="48">
        <f t="shared" si="38"/>
        <v>215.55</v>
      </c>
      <c r="H204" s="48">
        <f t="shared" si="38"/>
        <v>0.04</v>
      </c>
      <c r="I204" s="48">
        <f t="shared" si="38"/>
        <v>1.29</v>
      </c>
      <c r="J204" s="48">
        <f t="shared" si="38"/>
        <v>33.68</v>
      </c>
      <c r="K204" s="48">
        <f t="shared" si="38"/>
        <v>0</v>
      </c>
      <c r="L204" s="48">
        <f t="shared" si="38"/>
        <v>214.09</v>
      </c>
      <c r="M204" s="48">
        <f t="shared" si="38"/>
        <v>13.82</v>
      </c>
      <c r="N204" s="48">
        <f t="shared" si="38"/>
        <v>115</v>
      </c>
      <c r="O204" s="48">
        <f t="shared" si="38"/>
        <v>0.94</v>
      </c>
    </row>
    <row r="205" spans="1:15" x14ac:dyDescent="0.25">
      <c r="A205" s="2"/>
      <c r="B205" s="111" t="s">
        <v>23</v>
      </c>
      <c r="C205" s="27"/>
      <c r="D205" s="27">
        <f t="shared" ref="D205:O205" si="39">D187+D190+D200+D204</f>
        <v>33.570000000000007</v>
      </c>
      <c r="E205" s="27">
        <f t="shared" si="39"/>
        <v>36.590000000000003</v>
      </c>
      <c r="F205" s="27">
        <f t="shared" si="39"/>
        <v>168.60000000000002</v>
      </c>
      <c r="G205" s="27">
        <f t="shared" si="39"/>
        <v>1133.8700000000001</v>
      </c>
      <c r="H205" s="27">
        <f t="shared" si="39"/>
        <v>8.9579999999999984</v>
      </c>
      <c r="I205" s="27">
        <f t="shared" si="39"/>
        <v>27.414999999999999</v>
      </c>
      <c r="J205" s="27">
        <f t="shared" si="39"/>
        <v>60.08</v>
      </c>
      <c r="K205" s="27">
        <f t="shared" si="39"/>
        <v>0.7</v>
      </c>
      <c r="L205" s="27">
        <f t="shared" si="39"/>
        <v>405.24</v>
      </c>
      <c r="M205" s="27">
        <f t="shared" si="39"/>
        <v>146.88</v>
      </c>
      <c r="N205" s="27">
        <f t="shared" si="39"/>
        <v>227.45999999999998</v>
      </c>
      <c r="O205" s="27">
        <f t="shared" si="39"/>
        <v>53.018000000000001</v>
      </c>
    </row>
    <row r="206" spans="1:15" ht="15.75" x14ac:dyDescent="0.25">
      <c r="A206" s="192" t="s">
        <v>32</v>
      </c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</row>
    <row r="207" spans="1:15" ht="18.75" x14ac:dyDescent="0.3">
      <c r="A207" s="194" t="s">
        <v>19</v>
      </c>
      <c r="B207" s="194"/>
      <c r="C207" s="194"/>
      <c r="D207" s="194"/>
      <c r="E207" s="194"/>
      <c r="F207" s="194"/>
      <c r="G207" s="194"/>
      <c r="H207" s="194"/>
      <c r="I207" s="194"/>
      <c r="J207" s="194"/>
      <c r="K207" s="194"/>
      <c r="L207" s="194"/>
      <c r="M207" s="194"/>
      <c r="N207" s="194"/>
      <c r="O207" s="194"/>
    </row>
    <row r="208" spans="1:15" x14ac:dyDescent="0.25">
      <c r="A208" s="9">
        <v>1</v>
      </c>
      <c r="B208" s="7">
        <v>2</v>
      </c>
      <c r="C208" s="7">
        <v>3</v>
      </c>
      <c r="D208" s="9">
        <v>4</v>
      </c>
      <c r="E208" s="9">
        <v>5</v>
      </c>
      <c r="F208" s="9">
        <v>6</v>
      </c>
      <c r="G208" s="9">
        <v>7</v>
      </c>
      <c r="H208" s="9">
        <v>8</v>
      </c>
      <c r="I208" s="9">
        <v>9</v>
      </c>
      <c r="J208" s="9">
        <v>10</v>
      </c>
      <c r="K208" s="9">
        <v>11</v>
      </c>
      <c r="L208" s="9">
        <v>12</v>
      </c>
      <c r="M208" s="9">
        <v>13</v>
      </c>
      <c r="N208" s="9">
        <v>14</v>
      </c>
      <c r="O208" s="9">
        <v>15</v>
      </c>
    </row>
    <row r="209" spans="1:15" ht="23.25" customHeight="1" x14ac:dyDescent="0.25">
      <c r="A209" s="24">
        <v>173</v>
      </c>
      <c r="B209" s="84" t="s">
        <v>122</v>
      </c>
      <c r="C209" s="24">
        <v>150</v>
      </c>
      <c r="D209" s="24">
        <v>5.92</v>
      </c>
      <c r="E209" s="24">
        <v>5.61</v>
      </c>
      <c r="F209" s="24">
        <v>30.36</v>
      </c>
      <c r="G209" s="24">
        <v>188.06</v>
      </c>
      <c r="H209" s="24">
        <v>0.2</v>
      </c>
      <c r="I209" s="24">
        <v>1.47</v>
      </c>
      <c r="J209" s="24">
        <v>0</v>
      </c>
      <c r="K209" s="24">
        <v>0</v>
      </c>
      <c r="L209" s="24">
        <v>145.58000000000001</v>
      </c>
      <c r="M209" s="24">
        <v>0</v>
      </c>
      <c r="N209" s="24">
        <v>0</v>
      </c>
      <c r="O209" s="24">
        <v>1.1299999999999999</v>
      </c>
    </row>
    <row r="210" spans="1:15" x14ac:dyDescent="0.25">
      <c r="A210" s="24"/>
      <c r="B210" s="83" t="s">
        <v>114</v>
      </c>
      <c r="C210" s="10" t="s">
        <v>71</v>
      </c>
      <c r="D210" s="18">
        <v>2.4700000000000002</v>
      </c>
      <c r="E210" s="18">
        <v>0.87</v>
      </c>
      <c r="F210" s="18">
        <v>16.75</v>
      </c>
      <c r="G210" s="18">
        <v>85.77</v>
      </c>
      <c r="H210" s="7">
        <v>0.04</v>
      </c>
      <c r="I210" s="7">
        <v>0</v>
      </c>
      <c r="J210" s="7">
        <v>0</v>
      </c>
      <c r="K210" s="7">
        <v>0</v>
      </c>
      <c r="L210" s="25">
        <v>8</v>
      </c>
      <c r="M210" s="25">
        <v>26</v>
      </c>
      <c r="N210" s="25">
        <v>5.6</v>
      </c>
      <c r="O210" s="25">
        <v>0.36</v>
      </c>
    </row>
    <row r="211" spans="1:15" x14ac:dyDescent="0.25">
      <c r="A211" s="18">
        <v>14</v>
      </c>
      <c r="B211" s="83" t="s">
        <v>118</v>
      </c>
      <c r="C211" s="18">
        <v>10</v>
      </c>
      <c r="D211" s="18">
        <v>0.08</v>
      </c>
      <c r="E211" s="18">
        <v>7.25</v>
      </c>
      <c r="F211" s="18">
        <v>0.13</v>
      </c>
      <c r="G211" s="18">
        <v>66</v>
      </c>
      <c r="H211" s="7">
        <v>0</v>
      </c>
      <c r="I211" s="7">
        <v>0</v>
      </c>
      <c r="J211" s="7">
        <v>40</v>
      </c>
      <c r="K211" s="7">
        <v>0</v>
      </c>
      <c r="L211" s="8">
        <v>2.4</v>
      </c>
      <c r="M211" s="8">
        <v>3</v>
      </c>
      <c r="N211" s="8">
        <v>0</v>
      </c>
      <c r="O211" s="8">
        <v>0.02</v>
      </c>
    </row>
    <row r="212" spans="1:15" x14ac:dyDescent="0.25">
      <c r="A212" s="3">
        <v>379</v>
      </c>
      <c r="B212" s="85" t="s">
        <v>111</v>
      </c>
      <c r="C212" s="32">
        <v>150</v>
      </c>
      <c r="D212" s="33">
        <v>2.4</v>
      </c>
      <c r="E212" s="33">
        <v>20.100000000000001</v>
      </c>
      <c r="F212" s="33">
        <v>11.93</v>
      </c>
      <c r="G212" s="34">
        <v>75.45</v>
      </c>
      <c r="H212" s="33">
        <v>0</v>
      </c>
      <c r="I212" s="33">
        <v>0.97</v>
      </c>
      <c r="J212" s="33">
        <v>0</v>
      </c>
      <c r="K212" s="33">
        <v>0</v>
      </c>
      <c r="L212" s="33">
        <v>94.34</v>
      </c>
      <c r="M212" s="33">
        <v>0</v>
      </c>
      <c r="N212" s="33">
        <v>10.5</v>
      </c>
      <c r="O212" s="33">
        <v>0.1</v>
      </c>
    </row>
    <row r="213" spans="1:15" x14ac:dyDescent="0.25">
      <c r="A213" s="43"/>
      <c r="B213" s="111" t="s">
        <v>20</v>
      </c>
      <c r="C213" s="48">
        <v>350</v>
      </c>
      <c r="D213" s="48">
        <f t="shared" ref="D213:O213" si="40">SUM(D209:D212)</f>
        <v>10.870000000000001</v>
      </c>
      <c r="E213" s="48">
        <f t="shared" si="40"/>
        <v>33.83</v>
      </c>
      <c r="F213" s="48">
        <f t="shared" si="40"/>
        <v>59.17</v>
      </c>
      <c r="G213" s="48">
        <f t="shared" si="40"/>
        <v>415.28</v>
      </c>
      <c r="H213" s="48">
        <f t="shared" si="40"/>
        <v>0.24000000000000002</v>
      </c>
      <c r="I213" s="48">
        <f t="shared" si="40"/>
        <v>2.44</v>
      </c>
      <c r="J213" s="48">
        <f t="shared" si="40"/>
        <v>40</v>
      </c>
      <c r="K213" s="48">
        <f t="shared" si="40"/>
        <v>0</v>
      </c>
      <c r="L213" s="48">
        <f t="shared" si="40"/>
        <v>250.32000000000002</v>
      </c>
      <c r="M213" s="48">
        <f t="shared" si="40"/>
        <v>29</v>
      </c>
      <c r="N213" s="48">
        <f t="shared" si="40"/>
        <v>16.100000000000001</v>
      </c>
      <c r="O213" s="48">
        <f t="shared" si="40"/>
        <v>1.6099999999999999</v>
      </c>
    </row>
    <row r="214" spans="1:15" ht="18.75" x14ac:dyDescent="0.3">
      <c r="A214" s="194" t="s">
        <v>49</v>
      </c>
      <c r="B214" s="194"/>
      <c r="C214" s="194"/>
      <c r="D214" s="194"/>
      <c r="E214" s="194"/>
      <c r="F214" s="194"/>
      <c r="G214" s="194"/>
      <c r="H214" s="194"/>
      <c r="I214" s="194"/>
      <c r="J214" s="194"/>
      <c r="K214" s="194"/>
      <c r="L214" s="194"/>
      <c r="M214" s="194"/>
      <c r="N214" s="194"/>
      <c r="O214" s="194"/>
    </row>
    <row r="215" spans="1:15" x14ac:dyDescent="0.25">
      <c r="A215" s="18"/>
      <c r="B215" s="105" t="s">
        <v>64</v>
      </c>
      <c r="C215" s="18">
        <v>150</v>
      </c>
      <c r="D215" s="18">
        <v>0.75</v>
      </c>
      <c r="E215" s="18">
        <v>0</v>
      </c>
      <c r="F215" s="18">
        <v>15.15</v>
      </c>
      <c r="G215" s="18">
        <v>63.6</v>
      </c>
      <c r="H215" s="18">
        <v>0</v>
      </c>
      <c r="I215" s="18">
        <v>4</v>
      </c>
      <c r="J215" s="18">
        <v>0</v>
      </c>
      <c r="K215" s="18">
        <v>0</v>
      </c>
      <c r="L215" s="22">
        <v>14</v>
      </c>
      <c r="M215" s="22">
        <v>10</v>
      </c>
      <c r="N215" s="22">
        <v>0</v>
      </c>
      <c r="O215" s="22">
        <v>2.8</v>
      </c>
    </row>
    <row r="216" spans="1:15" x14ac:dyDescent="0.25">
      <c r="A216" s="47"/>
      <c r="B216" s="111" t="s">
        <v>20</v>
      </c>
      <c r="C216" s="50">
        <v>150</v>
      </c>
      <c r="D216" s="50">
        <f t="shared" ref="D216:O216" si="41">SUM(D215)</f>
        <v>0.75</v>
      </c>
      <c r="E216" s="50">
        <f t="shared" si="41"/>
        <v>0</v>
      </c>
      <c r="F216" s="50">
        <f t="shared" si="41"/>
        <v>15.15</v>
      </c>
      <c r="G216" s="50">
        <f t="shared" si="41"/>
        <v>63.6</v>
      </c>
      <c r="H216" s="50">
        <f t="shared" si="41"/>
        <v>0</v>
      </c>
      <c r="I216" s="50">
        <f t="shared" si="41"/>
        <v>4</v>
      </c>
      <c r="J216" s="50">
        <f t="shared" si="41"/>
        <v>0</v>
      </c>
      <c r="K216" s="50">
        <f t="shared" si="41"/>
        <v>0</v>
      </c>
      <c r="L216" s="50">
        <f t="shared" si="41"/>
        <v>14</v>
      </c>
      <c r="M216" s="50">
        <f t="shared" si="41"/>
        <v>10</v>
      </c>
      <c r="N216" s="50">
        <f t="shared" si="41"/>
        <v>0</v>
      </c>
      <c r="O216" s="50">
        <f t="shared" si="41"/>
        <v>2.8</v>
      </c>
    </row>
    <row r="217" spans="1:15" ht="18.75" x14ac:dyDescent="0.3">
      <c r="A217" s="194" t="s">
        <v>50</v>
      </c>
      <c r="B217" s="194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4"/>
      <c r="O217" s="194"/>
    </row>
    <row r="218" spans="1:15" x14ac:dyDescent="0.25">
      <c r="A218" s="51">
        <v>75</v>
      </c>
      <c r="B218" s="81" t="s">
        <v>112</v>
      </c>
      <c r="C218" s="55">
        <v>50</v>
      </c>
      <c r="D218" s="59">
        <v>0.78</v>
      </c>
      <c r="E218" s="59">
        <v>4.07</v>
      </c>
      <c r="F218" s="59">
        <v>4.5999999999999996</v>
      </c>
      <c r="G218" s="60">
        <v>58.33</v>
      </c>
      <c r="H218" s="59">
        <v>2.5000000000000001E-2</v>
      </c>
      <c r="I218" s="59">
        <v>1.83</v>
      </c>
      <c r="J218" s="59">
        <v>0</v>
      </c>
      <c r="K218" s="62">
        <v>0</v>
      </c>
      <c r="L218" s="59">
        <v>22.1</v>
      </c>
      <c r="M218" s="59">
        <v>0</v>
      </c>
      <c r="N218" s="59">
        <v>0</v>
      </c>
      <c r="O218" s="59">
        <v>0.4</v>
      </c>
    </row>
    <row r="219" spans="1:15" ht="26.25" x14ac:dyDescent="0.25">
      <c r="A219" s="43">
        <v>82</v>
      </c>
      <c r="B219" s="82" t="s">
        <v>100</v>
      </c>
      <c r="C219" s="43">
        <v>150</v>
      </c>
      <c r="D219" s="43">
        <v>3.84</v>
      </c>
      <c r="E219" s="43">
        <v>6.0179999999999998</v>
      </c>
      <c r="F219" s="43">
        <v>6.93</v>
      </c>
      <c r="G219" s="43">
        <v>102.63</v>
      </c>
      <c r="H219" s="43">
        <v>0</v>
      </c>
      <c r="I219" s="43">
        <v>9.64</v>
      </c>
      <c r="J219" s="43">
        <v>0</v>
      </c>
      <c r="K219" s="43">
        <v>0</v>
      </c>
      <c r="L219" s="43">
        <v>36.82</v>
      </c>
      <c r="M219" s="43">
        <v>0</v>
      </c>
      <c r="N219" s="43">
        <v>16.22</v>
      </c>
      <c r="O219" s="43">
        <v>1.01</v>
      </c>
    </row>
    <row r="220" spans="1:15" ht="26.25" x14ac:dyDescent="0.25">
      <c r="A220" s="43">
        <v>290</v>
      </c>
      <c r="B220" s="82" t="s">
        <v>61</v>
      </c>
      <c r="C220" s="43">
        <v>60</v>
      </c>
      <c r="D220" s="43">
        <v>8.1199999999999992</v>
      </c>
      <c r="E220" s="43">
        <v>9.2100000000000009</v>
      </c>
      <c r="F220" s="43">
        <v>5.19</v>
      </c>
      <c r="G220" s="43">
        <v>136</v>
      </c>
      <c r="H220" s="43">
        <v>0.04</v>
      </c>
      <c r="I220" s="43">
        <v>0.76</v>
      </c>
      <c r="J220" s="43">
        <v>0</v>
      </c>
      <c r="K220" s="43">
        <v>0</v>
      </c>
      <c r="L220" s="43">
        <v>28.1</v>
      </c>
      <c r="M220" s="43">
        <v>0</v>
      </c>
      <c r="N220" s="43">
        <v>0</v>
      </c>
      <c r="O220" s="43">
        <v>0</v>
      </c>
    </row>
    <row r="221" spans="1:15" ht="26.25" x14ac:dyDescent="0.25">
      <c r="A221" s="43" t="s">
        <v>25</v>
      </c>
      <c r="B221" s="82" t="s">
        <v>119</v>
      </c>
      <c r="C221" s="45">
        <v>120</v>
      </c>
      <c r="D221" s="59">
        <v>4.37</v>
      </c>
      <c r="E221" s="59">
        <v>4.63</v>
      </c>
      <c r="F221" s="59">
        <v>24.36</v>
      </c>
      <c r="G221" s="59">
        <v>156.56</v>
      </c>
      <c r="H221" s="43">
        <v>0</v>
      </c>
      <c r="I221" s="43">
        <v>0</v>
      </c>
      <c r="J221" s="43">
        <v>0</v>
      </c>
      <c r="K221" s="43">
        <v>0</v>
      </c>
      <c r="L221" s="59">
        <v>9.7100000000000009</v>
      </c>
      <c r="M221" s="59">
        <v>0</v>
      </c>
      <c r="N221" s="59">
        <v>6.51</v>
      </c>
      <c r="O221" s="59">
        <v>0.65</v>
      </c>
    </row>
    <row r="222" spans="1:15" x14ac:dyDescent="0.25">
      <c r="A222" s="18"/>
      <c r="B222" s="83" t="s">
        <v>114</v>
      </c>
      <c r="C222" s="10" t="s">
        <v>21</v>
      </c>
      <c r="D222" s="18">
        <v>0.67</v>
      </c>
      <c r="E222" s="18">
        <v>0.44</v>
      </c>
      <c r="F222" s="18">
        <v>8.3800000000000008</v>
      </c>
      <c r="G222" s="18">
        <v>42.8</v>
      </c>
      <c r="H222" s="7">
        <v>0.02</v>
      </c>
      <c r="I222" s="7">
        <v>0</v>
      </c>
      <c r="J222" s="7">
        <v>0</v>
      </c>
      <c r="K222" s="7">
        <v>0</v>
      </c>
      <c r="L222" s="25">
        <v>4</v>
      </c>
      <c r="M222" s="25">
        <v>13</v>
      </c>
      <c r="N222" s="25">
        <v>2.8</v>
      </c>
      <c r="O222" s="25">
        <v>0.18</v>
      </c>
    </row>
    <row r="223" spans="1:15" x14ac:dyDescent="0.25">
      <c r="A223" s="18"/>
      <c r="B223" s="83" t="s">
        <v>115</v>
      </c>
      <c r="C223" s="18">
        <v>30</v>
      </c>
      <c r="D223" s="21">
        <v>2.6</v>
      </c>
      <c r="E223" s="21">
        <v>1</v>
      </c>
      <c r="F223" s="21">
        <v>12.8</v>
      </c>
      <c r="G223" s="21">
        <v>77.7</v>
      </c>
      <c r="H223" s="7">
        <v>8.6999999999999993</v>
      </c>
      <c r="I223" s="7">
        <v>0.1</v>
      </c>
      <c r="J223" s="7">
        <v>0</v>
      </c>
      <c r="K223" s="7">
        <v>0.7</v>
      </c>
      <c r="L223" s="25">
        <v>2.2000000000000002</v>
      </c>
      <c r="M223" s="25">
        <v>3</v>
      </c>
      <c r="N223" s="25">
        <v>0</v>
      </c>
      <c r="O223" s="25">
        <v>4.7</v>
      </c>
    </row>
    <row r="224" spans="1:15" ht="26.25" x14ac:dyDescent="0.25">
      <c r="A224" s="51">
        <v>354</v>
      </c>
      <c r="B224" s="82" t="s">
        <v>52</v>
      </c>
      <c r="C224" s="55" t="s">
        <v>78</v>
      </c>
      <c r="D224" s="59">
        <v>8.3000000000000004E-2</v>
      </c>
      <c r="E224" s="59">
        <v>0.09</v>
      </c>
      <c r="F224" s="59">
        <v>18.829999999999998</v>
      </c>
      <c r="G224" s="59">
        <v>89.4</v>
      </c>
      <c r="H224" s="46">
        <v>0</v>
      </c>
      <c r="I224" s="43">
        <v>1.37</v>
      </c>
      <c r="J224" s="43">
        <v>0</v>
      </c>
      <c r="K224" s="43">
        <v>0</v>
      </c>
      <c r="L224" s="43">
        <v>8.6</v>
      </c>
      <c r="M224" s="43">
        <v>0</v>
      </c>
      <c r="N224" s="43">
        <v>2.73</v>
      </c>
      <c r="O224" s="43">
        <v>0.43</v>
      </c>
    </row>
    <row r="225" spans="1:15" x14ac:dyDescent="0.25">
      <c r="A225" s="47"/>
      <c r="B225" s="111" t="s">
        <v>20</v>
      </c>
      <c r="C225" s="48">
        <f t="shared" ref="C225:O225" si="42">SUM(C218:C224)</f>
        <v>410</v>
      </c>
      <c r="D225" s="48">
        <f t="shared" si="42"/>
        <v>20.463000000000001</v>
      </c>
      <c r="E225" s="48">
        <f t="shared" si="42"/>
        <v>25.458000000000002</v>
      </c>
      <c r="F225" s="48">
        <f t="shared" si="42"/>
        <v>81.09</v>
      </c>
      <c r="G225" s="48">
        <f t="shared" si="42"/>
        <v>663.42</v>
      </c>
      <c r="H225" s="48">
        <f t="shared" si="42"/>
        <v>8.7850000000000001</v>
      </c>
      <c r="I225" s="48">
        <f t="shared" si="42"/>
        <v>13.7</v>
      </c>
      <c r="J225" s="48">
        <f t="shared" si="42"/>
        <v>0</v>
      </c>
      <c r="K225" s="48">
        <f t="shared" si="42"/>
        <v>0.7</v>
      </c>
      <c r="L225" s="48">
        <f t="shared" si="42"/>
        <v>111.53000000000002</v>
      </c>
      <c r="M225" s="48">
        <f t="shared" si="42"/>
        <v>16</v>
      </c>
      <c r="N225" s="48">
        <f t="shared" si="42"/>
        <v>28.259999999999998</v>
      </c>
      <c r="O225" s="48">
        <f t="shared" si="42"/>
        <v>7.37</v>
      </c>
    </row>
    <row r="226" spans="1:15" ht="18.75" x14ac:dyDescent="0.3">
      <c r="A226" s="195" t="s">
        <v>53</v>
      </c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7"/>
    </row>
    <row r="227" spans="1:15" x14ac:dyDescent="0.25">
      <c r="A227" s="43"/>
      <c r="B227" s="81" t="s">
        <v>98</v>
      </c>
      <c r="C227" s="43">
        <v>60</v>
      </c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1:15" x14ac:dyDescent="0.25">
      <c r="A228" s="43">
        <v>376</v>
      </c>
      <c r="B228" s="81" t="s">
        <v>90</v>
      </c>
      <c r="C228" s="43" t="s">
        <v>48</v>
      </c>
      <c r="D228" s="43">
        <v>0.15</v>
      </c>
      <c r="E228" s="43">
        <v>0</v>
      </c>
      <c r="F228" s="43">
        <v>10.5</v>
      </c>
      <c r="G228" s="43">
        <v>21</v>
      </c>
      <c r="H228" s="43">
        <v>0</v>
      </c>
      <c r="I228" s="43">
        <v>0</v>
      </c>
      <c r="J228" s="43">
        <v>0</v>
      </c>
      <c r="K228" s="43"/>
      <c r="L228" s="43">
        <v>4.5</v>
      </c>
      <c r="M228" s="43">
        <v>0</v>
      </c>
      <c r="N228" s="43">
        <v>0</v>
      </c>
      <c r="O228" s="43">
        <v>0.3</v>
      </c>
    </row>
    <row r="229" spans="1:15" x14ac:dyDescent="0.25">
      <c r="A229" s="43"/>
      <c r="B229" s="111" t="s">
        <v>20</v>
      </c>
      <c r="C229" s="48">
        <v>210</v>
      </c>
      <c r="D229" s="48">
        <f t="shared" ref="D229:O229" si="43">SUM(D227:D228)</f>
        <v>0.15</v>
      </c>
      <c r="E229" s="48">
        <f t="shared" si="43"/>
        <v>0</v>
      </c>
      <c r="F229" s="48">
        <f t="shared" si="43"/>
        <v>10.5</v>
      </c>
      <c r="G229" s="48">
        <f t="shared" si="43"/>
        <v>21</v>
      </c>
      <c r="H229" s="48">
        <f t="shared" si="43"/>
        <v>0</v>
      </c>
      <c r="I229" s="48">
        <f t="shared" si="43"/>
        <v>0</v>
      </c>
      <c r="J229" s="48">
        <f t="shared" si="43"/>
        <v>0</v>
      </c>
      <c r="K229" s="48">
        <f t="shared" si="43"/>
        <v>0</v>
      </c>
      <c r="L229" s="48">
        <f t="shared" si="43"/>
        <v>4.5</v>
      </c>
      <c r="M229" s="48">
        <f t="shared" si="43"/>
        <v>0</v>
      </c>
      <c r="N229" s="48">
        <f t="shared" si="43"/>
        <v>0</v>
      </c>
      <c r="O229" s="48">
        <f t="shared" si="43"/>
        <v>0.3</v>
      </c>
    </row>
    <row r="230" spans="1:15" x14ac:dyDescent="0.25">
      <c r="A230" s="2"/>
      <c r="B230" s="111" t="s">
        <v>23</v>
      </c>
      <c r="C230" s="26">
        <f>C229+C225+C216+C213</f>
        <v>1120</v>
      </c>
      <c r="D230" s="26">
        <f t="shared" ref="D230:O230" si="44">D229+D225+D216+D213</f>
        <v>32.233000000000004</v>
      </c>
      <c r="E230" s="26">
        <f t="shared" si="44"/>
        <v>59.287999999999997</v>
      </c>
      <c r="F230" s="26">
        <f t="shared" si="44"/>
        <v>165.91000000000003</v>
      </c>
      <c r="G230" s="26">
        <f t="shared" si="44"/>
        <v>1163.3</v>
      </c>
      <c r="H230" s="26">
        <f t="shared" si="44"/>
        <v>9.0250000000000004</v>
      </c>
      <c r="I230" s="26">
        <f t="shared" si="44"/>
        <v>20.14</v>
      </c>
      <c r="J230" s="26">
        <f t="shared" si="44"/>
        <v>40</v>
      </c>
      <c r="K230" s="26">
        <f t="shared" si="44"/>
        <v>0.7</v>
      </c>
      <c r="L230" s="26">
        <f t="shared" si="44"/>
        <v>380.35</v>
      </c>
      <c r="M230" s="26">
        <f t="shared" si="44"/>
        <v>55</v>
      </c>
      <c r="N230" s="26">
        <f t="shared" si="44"/>
        <v>44.36</v>
      </c>
      <c r="O230" s="26">
        <f t="shared" si="44"/>
        <v>12.079999999999998</v>
      </c>
    </row>
    <row r="231" spans="1:15" ht="15.75" x14ac:dyDescent="0.25">
      <c r="A231" s="192" t="s">
        <v>33</v>
      </c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</row>
    <row r="232" spans="1:15" x14ac:dyDescent="0.25">
      <c r="A232" s="203" t="s">
        <v>34</v>
      </c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</row>
    <row r="233" spans="1:15" x14ac:dyDescent="0.25">
      <c r="A233" s="9">
        <v>1</v>
      </c>
      <c r="B233" s="7">
        <v>2</v>
      </c>
      <c r="C233" s="7">
        <v>3</v>
      </c>
      <c r="D233" s="9">
        <v>4</v>
      </c>
      <c r="E233" s="9">
        <v>5</v>
      </c>
      <c r="F233" s="9">
        <v>6</v>
      </c>
      <c r="G233" s="9">
        <v>7</v>
      </c>
      <c r="H233" s="9">
        <v>8</v>
      </c>
      <c r="I233" s="9">
        <v>9</v>
      </c>
      <c r="J233" s="9">
        <v>10</v>
      </c>
      <c r="K233" s="9">
        <v>11</v>
      </c>
      <c r="L233" s="9">
        <v>12</v>
      </c>
      <c r="M233" s="9">
        <v>13</v>
      </c>
      <c r="N233" s="9">
        <v>14</v>
      </c>
      <c r="O233" s="9">
        <v>15</v>
      </c>
    </row>
    <row r="234" spans="1:15" x14ac:dyDescent="0.25">
      <c r="A234" s="24">
        <v>210</v>
      </c>
      <c r="B234" s="85" t="s">
        <v>109</v>
      </c>
      <c r="C234" s="32">
        <v>60</v>
      </c>
      <c r="D234" s="38">
        <v>6.18</v>
      </c>
      <c r="E234" s="38">
        <v>10.199999999999999</v>
      </c>
      <c r="F234" s="38">
        <v>0.96</v>
      </c>
      <c r="G234" s="39">
        <v>102.86</v>
      </c>
      <c r="H234" s="38">
        <v>0</v>
      </c>
      <c r="I234" s="38">
        <v>0.12</v>
      </c>
      <c r="J234" s="38">
        <v>0</v>
      </c>
      <c r="K234" s="40">
        <v>0</v>
      </c>
      <c r="L234" s="38">
        <v>38.229999999999997</v>
      </c>
      <c r="M234" s="38">
        <v>0</v>
      </c>
      <c r="N234" s="38">
        <v>8.0299999999999994</v>
      </c>
      <c r="O234" s="38">
        <v>1.1100000000000001</v>
      </c>
    </row>
    <row r="235" spans="1:15" x14ac:dyDescent="0.25">
      <c r="A235" s="24"/>
      <c r="B235" s="85" t="s">
        <v>110</v>
      </c>
      <c r="C235" s="32">
        <v>80</v>
      </c>
      <c r="D235" s="33">
        <v>0.96</v>
      </c>
      <c r="E235" s="33">
        <v>3.77</v>
      </c>
      <c r="F235" s="33">
        <v>6.18</v>
      </c>
      <c r="G235" s="33">
        <v>62.4</v>
      </c>
      <c r="H235" s="29">
        <v>0.04</v>
      </c>
      <c r="I235" s="29">
        <v>7.68</v>
      </c>
      <c r="J235" s="29">
        <v>0</v>
      </c>
      <c r="K235" s="24">
        <v>0</v>
      </c>
      <c r="L235" s="29">
        <v>25.6</v>
      </c>
      <c r="M235" s="33">
        <v>0</v>
      </c>
      <c r="N235" s="28">
        <v>0</v>
      </c>
      <c r="O235" s="29">
        <v>0.33</v>
      </c>
    </row>
    <row r="236" spans="1:15" x14ac:dyDescent="0.25">
      <c r="A236" s="18"/>
      <c r="B236" s="85" t="s">
        <v>46</v>
      </c>
      <c r="C236" s="32">
        <v>40</v>
      </c>
      <c r="D236" s="18"/>
      <c r="E236" s="18"/>
      <c r="F236" s="18"/>
      <c r="G236" s="18"/>
      <c r="H236" s="7"/>
      <c r="I236" s="7"/>
      <c r="J236" s="7"/>
      <c r="K236" s="7"/>
      <c r="L236" s="8"/>
      <c r="M236" s="8"/>
      <c r="N236" s="8"/>
      <c r="O236" s="8"/>
    </row>
    <row r="237" spans="1:15" x14ac:dyDescent="0.25">
      <c r="A237" s="24">
        <v>376</v>
      </c>
      <c r="B237" s="85" t="s">
        <v>90</v>
      </c>
      <c r="C237" s="24" t="s">
        <v>48</v>
      </c>
      <c r="D237" s="24">
        <v>0.15</v>
      </c>
      <c r="E237" s="24">
        <v>0</v>
      </c>
      <c r="F237" s="24">
        <v>10.5</v>
      </c>
      <c r="G237" s="24">
        <v>21</v>
      </c>
      <c r="H237" s="24">
        <v>0</v>
      </c>
      <c r="I237" s="24">
        <v>0</v>
      </c>
      <c r="J237" s="24">
        <v>0</v>
      </c>
      <c r="K237" s="24"/>
      <c r="L237" s="24">
        <v>4.5</v>
      </c>
      <c r="M237" s="24">
        <v>0</v>
      </c>
      <c r="N237" s="24">
        <v>0</v>
      </c>
      <c r="O237" s="24">
        <v>0.3</v>
      </c>
    </row>
    <row r="238" spans="1:15" x14ac:dyDescent="0.25">
      <c r="A238" s="47"/>
      <c r="B238" s="111" t="s">
        <v>20</v>
      </c>
      <c r="C238" s="48">
        <f t="shared" ref="C238:O238" si="45">SUM(C234:C237)</f>
        <v>180</v>
      </c>
      <c r="D238" s="48">
        <f t="shared" si="45"/>
        <v>7.29</v>
      </c>
      <c r="E238" s="48">
        <f t="shared" si="45"/>
        <v>13.969999999999999</v>
      </c>
      <c r="F238" s="48">
        <f t="shared" si="45"/>
        <v>17.64</v>
      </c>
      <c r="G238" s="48">
        <f t="shared" si="45"/>
        <v>186.26</v>
      </c>
      <c r="H238" s="48">
        <f t="shared" si="45"/>
        <v>0.04</v>
      </c>
      <c r="I238" s="48">
        <f t="shared" si="45"/>
        <v>7.8</v>
      </c>
      <c r="J238" s="48">
        <f t="shared" si="45"/>
        <v>0</v>
      </c>
      <c r="K238" s="48">
        <f t="shared" si="45"/>
        <v>0</v>
      </c>
      <c r="L238" s="48">
        <f t="shared" si="45"/>
        <v>68.33</v>
      </c>
      <c r="M238" s="48">
        <f t="shared" si="45"/>
        <v>0</v>
      </c>
      <c r="N238" s="48">
        <f t="shared" si="45"/>
        <v>8.0299999999999994</v>
      </c>
      <c r="O238" s="48">
        <f t="shared" si="45"/>
        <v>1.7400000000000002</v>
      </c>
    </row>
    <row r="239" spans="1:15" ht="18.75" x14ac:dyDescent="0.3">
      <c r="A239" s="194" t="s">
        <v>49</v>
      </c>
      <c r="B239" s="194"/>
      <c r="C239" s="194"/>
      <c r="D239" s="194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</row>
    <row r="240" spans="1:15" x14ac:dyDescent="0.25">
      <c r="A240" s="12"/>
      <c r="B240" s="105" t="s">
        <v>64</v>
      </c>
      <c r="C240" s="18">
        <v>150</v>
      </c>
      <c r="D240" s="18">
        <v>0.75</v>
      </c>
      <c r="E240" s="18">
        <v>0</v>
      </c>
      <c r="F240" s="18">
        <v>15.15</v>
      </c>
      <c r="G240" s="18">
        <v>63.6</v>
      </c>
      <c r="H240" s="18">
        <v>0</v>
      </c>
      <c r="I240" s="18">
        <v>4</v>
      </c>
      <c r="J240" s="18">
        <v>0</v>
      </c>
      <c r="K240" s="18">
        <v>0</v>
      </c>
      <c r="L240" s="22">
        <v>14</v>
      </c>
      <c r="M240" s="22">
        <v>10</v>
      </c>
      <c r="N240" s="22">
        <v>0</v>
      </c>
      <c r="O240" s="22">
        <v>2.8</v>
      </c>
    </row>
    <row r="241" spans="1:15" x14ac:dyDescent="0.25">
      <c r="A241" s="47"/>
      <c r="B241" s="111" t="s">
        <v>20</v>
      </c>
      <c r="C241" s="50">
        <v>200</v>
      </c>
      <c r="D241" s="50">
        <f t="shared" ref="D241:O241" si="46">SUM(D240)</f>
        <v>0.75</v>
      </c>
      <c r="E241" s="50">
        <f t="shared" si="46"/>
        <v>0</v>
      </c>
      <c r="F241" s="50">
        <f t="shared" si="46"/>
        <v>15.15</v>
      </c>
      <c r="G241" s="50">
        <f t="shared" si="46"/>
        <v>63.6</v>
      </c>
      <c r="H241" s="50">
        <f t="shared" si="46"/>
        <v>0</v>
      </c>
      <c r="I241" s="50">
        <f t="shared" si="46"/>
        <v>4</v>
      </c>
      <c r="J241" s="50">
        <f t="shared" si="46"/>
        <v>0</v>
      </c>
      <c r="K241" s="50">
        <f t="shared" si="46"/>
        <v>0</v>
      </c>
      <c r="L241" s="50">
        <f t="shared" si="46"/>
        <v>14</v>
      </c>
      <c r="M241" s="50">
        <f t="shared" si="46"/>
        <v>10</v>
      </c>
      <c r="N241" s="50">
        <f t="shared" si="46"/>
        <v>0</v>
      </c>
      <c r="O241" s="50">
        <f t="shared" si="46"/>
        <v>2.8</v>
      </c>
    </row>
    <row r="242" spans="1:15" ht="18.75" x14ac:dyDescent="0.3">
      <c r="A242" s="194" t="s">
        <v>50</v>
      </c>
      <c r="B242" s="194"/>
      <c r="C242" s="194"/>
      <c r="D242" s="201"/>
      <c r="E242" s="201"/>
      <c r="F242" s="201"/>
      <c r="G242" s="201"/>
      <c r="H242" s="201"/>
      <c r="I242" s="201"/>
      <c r="J242" s="201"/>
      <c r="K242" s="194"/>
      <c r="L242" s="201"/>
      <c r="M242" s="201"/>
      <c r="N242" s="201"/>
      <c r="O242" s="201"/>
    </row>
    <row r="243" spans="1:15" x14ac:dyDescent="0.25">
      <c r="A243" s="104">
        <v>75</v>
      </c>
      <c r="B243" s="81" t="s">
        <v>58</v>
      </c>
      <c r="C243" s="55">
        <v>50</v>
      </c>
      <c r="D243" s="59">
        <v>0.88</v>
      </c>
      <c r="E243" s="59">
        <v>4.03</v>
      </c>
      <c r="F243" s="59">
        <v>5.04</v>
      </c>
      <c r="G243" s="59">
        <v>61.1</v>
      </c>
      <c r="H243" s="59">
        <v>2.5000000000000001E-2</v>
      </c>
      <c r="I243" s="59">
        <v>5.33</v>
      </c>
      <c r="J243" s="59">
        <v>0</v>
      </c>
      <c r="K243" s="43">
        <v>0</v>
      </c>
      <c r="L243" s="59">
        <v>16.75</v>
      </c>
      <c r="M243" s="59">
        <v>0</v>
      </c>
      <c r="N243" s="59">
        <v>0</v>
      </c>
      <c r="O243" s="59">
        <v>0.66</v>
      </c>
    </row>
    <row r="244" spans="1:15" x14ac:dyDescent="0.25">
      <c r="A244" s="81">
        <v>102</v>
      </c>
      <c r="B244" s="82" t="s">
        <v>102</v>
      </c>
      <c r="C244" s="43">
        <v>150</v>
      </c>
      <c r="D244" s="43">
        <v>5.9</v>
      </c>
      <c r="E244" s="43">
        <v>5.33</v>
      </c>
      <c r="F244" s="43">
        <v>10.08</v>
      </c>
      <c r="G244" s="43">
        <v>101.6</v>
      </c>
      <c r="H244" s="43">
        <v>0</v>
      </c>
      <c r="I244" s="43">
        <v>6.7</v>
      </c>
      <c r="J244" s="43">
        <v>0</v>
      </c>
      <c r="K244" s="43">
        <v>0</v>
      </c>
      <c r="L244" s="43">
        <v>27.5</v>
      </c>
      <c r="M244" s="43">
        <v>0</v>
      </c>
      <c r="N244" s="43">
        <v>21.28</v>
      </c>
      <c r="O244" s="43">
        <v>2.73</v>
      </c>
    </row>
    <row r="245" spans="1:15" x14ac:dyDescent="0.25">
      <c r="A245" s="104">
        <v>278</v>
      </c>
      <c r="B245" s="81" t="s">
        <v>123</v>
      </c>
      <c r="C245" s="43">
        <v>60</v>
      </c>
      <c r="D245" s="43">
        <v>7.8</v>
      </c>
      <c r="E245" s="43">
        <v>7.98</v>
      </c>
      <c r="F245" s="43">
        <v>9.3000000000000007</v>
      </c>
      <c r="G245" s="43">
        <v>140.93</v>
      </c>
      <c r="H245" s="43">
        <v>0</v>
      </c>
      <c r="I245" s="43">
        <v>0.6</v>
      </c>
      <c r="J245" s="43">
        <v>0</v>
      </c>
      <c r="K245" s="43">
        <v>0</v>
      </c>
      <c r="L245" s="43">
        <v>34.35</v>
      </c>
      <c r="M245" s="43">
        <v>17.77</v>
      </c>
      <c r="N245" s="43">
        <v>0</v>
      </c>
      <c r="O245" s="43">
        <v>0.8</v>
      </c>
    </row>
    <row r="246" spans="1:15" x14ac:dyDescent="0.25">
      <c r="A246" s="81">
        <v>228</v>
      </c>
      <c r="B246" s="81" t="s">
        <v>57</v>
      </c>
      <c r="C246" s="43">
        <v>30</v>
      </c>
      <c r="D246" s="58">
        <v>0.48</v>
      </c>
      <c r="E246" s="58">
        <v>1.37</v>
      </c>
      <c r="F246" s="58">
        <v>2.16</v>
      </c>
      <c r="G246" s="58">
        <v>21.7</v>
      </c>
      <c r="H246" s="58">
        <v>0.01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0.27</v>
      </c>
    </row>
    <row r="247" spans="1:15" x14ac:dyDescent="0.25">
      <c r="A247" s="104">
        <v>302</v>
      </c>
      <c r="B247" s="81" t="s">
        <v>101</v>
      </c>
      <c r="C247" s="45">
        <v>120</v>
      </c>
      <c r="D247" s="59">
        <v>6.99</v>
      </c>
      <c r="E247" s="59">
        <v>3.92</v>
      </c>
      <c r="F247" s="59">
        <v>34.44</v>
      </c>
      <c r="G247" s="60">
        <v>213.6</v>
      </c>
      <c r="H247" s="59">
        <v>0.22</v>
      </c>
      <c r="I247" s="59">
        <v>0</v>
      </c>
      <c r="J247" s="59">
        <v>2.5999999999999999E-2</v>
      </c>
      <c r="K247" s="45">
        <v>0</v>
      </c>
      <c r="L247" s="59">
        <v>13.78</v>
      </c>
      <c r="M247" s="59">
        <v>2.2879999999999998</v>
      </c>
      <c r="N247" s="59">
        <v>111</v>
      </c>
      <c r="O247" s="59">
        <v>3.73</v>
      </c>
    </row>
    <row r="248" spans="1:15" x14ac:dyDescent="0.25">
      <c r="A248" s="83"/>
      <c r="B248" s="83" t="s">
        <v>114</v>
      </c>
      <c r="C248" s="10" t="s">
        <v>21</v>
      </c>
      <c r="D248" s="18">
        <v>0.67</v>
      </c>
      <c r="E248" s="18">
        <v>0.44</v>
      </c>
      <c r="F248" s="18">
        <v>8.3800000000000008</v>
      </c>
      <c r="G248" s="18">
        <v>42.8</v>
      </c>
      <c r="H248" s="7">
        <v>0.02</v>
      </c>
      <c r="I248" s="7">
        <v>0</v>
      </c>
      <c r="J248" s="7">
        <v>0</v>
      </c>
      <c r="K248" s="7">
        <v>0</v>
      </c>
      <c r="L248" s="8">
        <v>4</v>
      </c>
      <c r="M248" s="8">
        <v>13</v>
      </c>
      <c r="N248" s="8">
        <v>2.8</v>
      </c>
      <c r="O248" s="8">
        <v>0.18</v>
      </c>
    </row>
    <row r="249" spans="1:15" x14ac:dyDescent="0.25">
      <c r="A249" s="83"/>
      <c r="B249" s="83" t="s">
        <v>115</v>
      </c>
      <c r="C249" s="18">
        <v>30</v>
      </c>
      <c r="D249" s="21">
        <v>2.6</v>
      </c>
      <c r="E249" s="21">
        <v>1</v>
      </c>
      <c r="F249" s="21">
        <v>12.8</v>
      </c>
      <c r="G249" s="21">
        <v>77.7</v>
      </c>
      <c r="H249" s="35">
        <v>8.6999999999999993</v>
      </c>
      <c r="I249" s="35">
        <v>0.1</v>
      </c>
      <c r="J249" s="35">
        <v>0</v>
      </c>
      <c r="K249" s="7">
        <v>0.7</v>
      </c>
      <c r="L249" s="37">
        <v>2.2000000000000002</v>
      </c>
      <c r="M249" s="37">
        <v>3</v>
      </c>
      <c r="N249" s="37">
        <v>0</v>
      </c>
      <c r="O249" s="37">
        <v>4.7</v>
      </c>
    </row>
    <row r="250" spans="1:15" ht="26.25" x14ac:dyDescent="0.25">
      <c r="A250" s="104">
        <v>349</v>
      </c>
      <c r="B250" s="82" t="s">
        <v>117</v>
      </c>
      <c r="C250" s="55" t="s">
        <v>78</v>
      </c>
      <c r="D250" s="59">
        <v>0.5</v>
      </c>
      <c r="E250" s="59">
        <v>7.0000000000000007E-2</v>
      </c>
      <c r="F250" s="59">
        <v>24</v>
      </c>
      <c r="G250" s="59">
        <v>99.6</v>
      </c>
      <c r="H250" s="63">
        <v>0</v>
      </c>
      <c r="I250" s="59">
        <v>0.55000000000000004</v>
      </c>
      <c r="J250" s="59">
        <v>0</v>
      </c>
      <c r="K250" s="62">
        <v>0</v>
      </c>
      <c r="L250" s="59">
        <v>24.36</v>
      </c>
      <c r="M250" s="59">
        <v>0</v>
      </c>
      <c r="N250" s="59">
        <v>13.09</v>
      </c>
      <c r="O250" s="59">
        <v>0.53</v>
      </c>
    </row>
    <row r="251" spans="1:15" x14ac:dyDescent="0.25">
      <c r="A251" s="47"/>
      <c r="B251" s="111" t="s">
        <v>20</v>
      </c>
      <c r="C251" s="48">
        <v>580</v>
      </c>
      <c r="D251" s="48">
        <f t="shared" ref="D251:O251" si="47">SUM(D243:D250)</f>
        <v>25.820000000000004</v>
      </c>
      <c r="E251" s="48">
        <f t="shared" si="47"/>
        <v>24.140000000000004</v>
      </c>
      <c r="F251" s="48">
        <f t="shared" si="47"/>
        <v>106.19999999999999</v>
      </c>
      <c r="G251" s="48">
        <f t="shared" si="47"/>
        <v>759.03</v>
      </c>
      <c r="H251" s="48">
        <f t="shared" si="47"/>
        <v>8.9749999999999996</v>
      </c>
      <c r="I251" s="48">
        <f t="shared" si="47"/>
        <v>13.280000000000001</v>
      </c>
      <c r="J251" s="48">
        <f t="shared" si="47"/>
        <v>2.5999999999999999E-2</v>
      </c>
      <c r="K251" s="48">
        <f t="shared" si="47"/>
        <v>0.7</v>
      </c>
      <c r="L251" s="48">
        <f t="shared" si="47"/>
        <v>122.94</v>
      </c>
      <c r="M251" s="48">
        <f t="shared" si="47"/>
        <v>36.058</v>
      </c>
      <c r="N251" s="48">
        <f t="shared" si="47"/>
        <v>148.17000000000002</v>
      </c>
      <c r="O251" s="48">
        <f t="shared" si="47"/>
        <v>13.6</v>
      </c>
    </row>
    <row r="252" spans="1:15" ht="18.75" x14ac:dyDescent="0.3">
      <c r="A252" s="195" t="s">
        <v>53</v>
      </c>
      <c r="B252" s="196"/>
      <c r="C252" s="196"/>
      <c r="D252" s="196"/>
      <c r="E252" s="196"/>
      <c r="F252" s="196"/>
      <c r="G252" s="196"/>
      <c r="H252" s="196"/>
      <c r="I252" s="196"/>
      <c r="J252" s="196"/>
      <c r="K252" s="196"/>
      <c r="L252" s="196"/>
      <c r="M252" s="196"/>
      <c r="N252" s="196"/>
      <c r="O252" s="197"/>
    </row>
    <row r="253" spans="1:15" x14ac:dyDescent="0.25">
      <c r="A253" s="47"/>
      <c r="B253" s="81" t="s">
        <v>54</v>
      </c>
      <c r="C253" s="43">
        <v>60</v>
      </c>
      <c r="D253" s="58">
        <v>4.5</v>
      </c>
      <c r="E253" s="58">
        <v>7.08</v>
      </c>
      <c r="F253" s="58">
        <v>44.94</v>
      </c>
      <c r="G253" s="58">
        <v>250.26</v>
      </c>
      <c r="H253" s="58">
        <v>0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</v>
      </c>
      <c r="O253" s="58">
        <v>0</v>
      </c>
    </row>
    <row r="254" spans="1:15" x14ac:dyDescent="0.25">
      <c r="A254" s="43">
        <v>382</v>
      </c>
      <c r="B254" s="81" t="s">
        <v>108</v>
      </c>
      <c r="C254" s="45">
        <v>150</v>
      </c>
      <c r="D254" s="59">
        <v>3.06</v>
      </c>
      <c r="E254" s="59">
        <v>2.65</v>
      </c>
      <c r="F254" s="59">
        <v>13.18</v>
      </c>
      <c r="G254" s="60">
        <v>88.95</v>
      </c>
      <c r="H254" s="53">
        <v>0</v>
      </c>
      <c r="I254" s="53">
        <v>1.19</v>
      </c>
      <c r="J254" s="53">
        <v>0</v>
      </c>
      <c r="K254" s="61">
        <v>0</v>
      </c>
      <c r="L254" s="59">
        <v>114.17</v>
      </c>
      <c r="M254" s="59">
        <v>0</v>
      </c>
      <c r="N254" s="59">
        <v>16</v>
      </c>
      <c r="O254" s="59">
        <v>0.36</v>
      </c>
    </row>
    <row r="255" spans="1:15" x14ac:dyDescent="0.25">
      <c r="A255" s="47"/>
      <c r="B255" s="111" t="s">
        <v>20</v>
      </c>
      <c r="C255" s="50">
        <f t="shared" ref="C255:O255" si="48">SUM(C253:C254)</f>
        <v>210</v>
      </c>
      <c r="D255" s="50">
        <f t="shared" si="48"/>
        <v>7.5600000000000005</v>
      </c>
      <c r="E255" s="50">
        <f t="shared" si="48"/>
        <v>9.73</v>
      </c>
      <c r="F255" s="50">
        <f t="shared" si="48"/>
        <v>58.12</v>
      </c>
      <c r="G255" s="50">
        <f t="shared" si="48"/>
        <v>339.21</v>
      </c>
      <c r="H255" s="50">
        <f t="shared" si="48"/>
        <v>0</v>
      </c>
      <c r="I255" s="50">
        <f t="shared" si="48"/>
        <v>1.19</v>
      </c>
      <c r="J255" s="50">
        <f t="shared" si="48"/>
        <v>0</v>
      </c>
      <c r="K255" s="50">
        <f t="shared" si="48"/>
        <v>0</v>
      </c>
      <c r="L255" s="50">
        <f t="shared" si="48"/>
        <v>114.17</v>
      </c>
      <c r="M255" s="50">
        <f t="shared" si="48"/>
        <v>0</v>
      </c>
      <c r="N255" s="50">
        <f t="shared" si="48"/>
        <v>16</v>
      </c>
      <c r="O255" s="50">
        <f t="shared" si="48"/>
        <v>0.36</v>
      </c>
    </row>
    <row r="256" spans="1:15" x14ac:dyDescent="0.25">
      <c r="A256" s="2"/>
      <c r="B256" s="111" t="s">
        <v>23</v>
      </c>
      <c r="C256" s="27">
        <f>C255+C251+C241+C238</f>
        <v>1170</v>
      </c>
      <c r="D256" s="27">
        <f t="shared" ref="D256:O256" si="49">D255+D251+D241+D238</f>
        <v>41.42</v>
      </c>
      <c r="E256" s="27">
        <f t="shared" si="49"/>
        <v>47.84</v>
      </c>
      <c r="F256" s="27">
        <f t="shared" si="49"/>
        <v>197.11</v>
      </c>
      <c r="G256" s="27">
        <f t="shared" si="49"/>
        <v>1348.1</v>
      </c>
      <c r="H256" s="27">
        <f t="shared" si="49"/>
        <v>9.0149999999999988</v>
      </c>
      <c r="I256" s="27">
        <f t="shared" si="49"/>
        <v>26.27</v>
      </c>
      <c r="J256" s="27">
        <f t="shared" si="49"/>
        <v>2.5999999999999999E-2</v>
      </c>
      <c r="K256" s="27">
        <f t="shared" si="49"/>
        <v>0.7</v>
      </c>
      <c r="L256" s="27">
        <f t="shared" si="49"/>
        <v>319.44</v>
      </c>
      <c r="M256" s="27">
        <f t="shared" si="49"/>
        <v>46.058</v>
      </c>
      <c r="N256" s="27">
        <f t="shared" si="49"/>
        <v>172.20000000000002</v>
      </c>
      <c r="O256" s="27">
        <f t="shared" si="49"/>
        <v>18.5</v>
      </c>
    </row>
    <row r="257" spans="1:15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</row>
    <row r="258" spans="1:15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</row>
    <row r="259" spans="1:15" x14ac:dyDescent="0.25">
      <c r="A259" s="41"/>
    </row>
    <row r="260" spans="1:15" ht="15" customHeight="1" x14ac:dyDescent="0.25">
      <c r="A260" s="41"/>
      <c r="B260" s="209" t="s">
        <v>39</v>
      </c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</row>
    <row r="261" spans="1:15" ht="15" customHeight="1" x14ac:dyDescent="0.25">
      <c r="A261" s="41"/>
      <c r="B261" s="210" t="s">
        <v>36</v>
      </c>
      <c r="C261" s="211"/>
      <c r="D261" s="216" t="s">
        <v>43</v>
      </c>
      <c r="E261" s="217"/>
      <c r="F261" s="218"/>
      <c r="G261" s="222" t="s">
        <v>4</v>
      </c>
      <c r="H261" s="225" t="s">
        <v>5</v>
      </c>
      <c r="I261" s="226"/>
      <c r="J261" s="226"/>
      <c r="K261" s="227"/>
      <c r="L261" s="225" t="s">
        <v>6</v>
      </c>
      <c r="M261" s="226"/>
      <c r="N261" s="226"/>
      <c r="O261" s="227"/>
    </row>
    <row r="262" spans="1:15" x14ac:dyDescent="0.25">
      <c r="B262" s="212"/>
      <c r="C262" s="213"/>
      <c r="D262" s="219"/>
      <c r="E262" s="220"/>
      <c r="F262" s="221"/>
      <c r="G262" s="223"/>
      <c r="H262" s="228"/>
      <c r="I262" s="229"/>
      <c r="J262" s="229"/>
      <c r="K262" s="230"/>
      <c r="L262" s="228"/>
      <c r="M262" s="229"/>
      <c r="N262" s="229"/>
      <c r="O262" s="230"/>
    </row>
    <row r="263" spans="1:15" x14ac:dyDescent="0.25">
      <c r="B263" s="214"/>
      <c r="C263" s="215"/>
      <c r="D263" s="112" t="s">
        <v>7</v>
      </c>
      <c r="E263" s="112" t="s">
        <v>8</v>
      </c>
      <c r="F263" s="112" t="s">
        <v>9</v>
      </c>
      <c r="G263" s="224"/>
      <c r="H263" s="112" t="s">
        <v>10</v>
      </c>
      <c r="I263" s="112" t="s">
        <v>11</v>
      </c>
      <c r="J263" s="112" t="s">
        <v>12</v>
      </c>
      <c r="K263" s="112" t="s">
        <v>13</v>
      </c>
      <c r="L263" s="112" t="s">
        <v>14</v>
      </c>
      <c r="M263" s="112" t="s">
        <v>15</v>
      </c>
      <c r="N263" s="112" t="s">
        <v>16</v>
      </c>
      <c r="O263" s="112" t="s">
        <v>17</v>
      </c>
    </row>
    <row r="264" spans="1:15" x14ac:dyDescent="0.25">
      <c r="B264" s="204" t="s">
        <v>37</v>
      </c>
      <c r="C264" s="204"/>
      <c r="D264" s="5">
        <f>' 1-3  (исх)'!D28+' 1-3  (исх)'!D53+' 1-3  (исх)'!D78+' 1-3  (исх)'!D103+' 1-3  (исх)'!D129+' 1-3  (исх)'!D152+' 1-3  (исх)'!D179+' 1-3  (исх)'!D205+' 1-3  (исх)'!D230+' 1-3  (исх)'!D256</f>
        <v>301.154</v>
      </c>
      <c r="E264" s="5">
        <f>' 1-3  (исх)'!E28+' 1-3  (исх)'!E53+' 1-3  (исх)'!E78+' 1-3  (исх)'!E103+' 1-3  (исх)'!E129+' 1-3  (исх)'!E152+' 1-3  (исх)'!E179+' 1-3  (исх)'!E205+' 1-3  (исх)'!E230+' 1-3  (исх)'!E256</f>
        <v>444.83600000000013</v>
      </c>
      <c r="F264" s="5">
        <f>' 1-3  (исх)'!F28+' 1-3  (исх)'!F53+' 1-3  (исх)'!F78+' 1-3  (исх)'!F103+' 1-3  (исх)'!F129+' 1-3  (исх)'!F152+' 1-3  (исх)'!F179+' 1-3  (исх)'!F205+' 1-3  (исх)'!F230+' 1-3  (исх)'!F256</f>
        <v>1667.87</v>
      </c>
      <c r="G264" s="5">
        <f>' 1-3  (исх)'!G28+' 1-3  (исх)'!G53+' 1-3  (исх)'!G78+' 1-3  (исх)'!G103+' 1-3  (исх)'!G129+' 1-3  (исх)'!G152+' 1-3  (исх)'!G179+' 1-3  (исх)'!G205+' 1-3  (исх)'!G230+' 1-3  (исх)'!G256</f>
        <v>11170.552000000001</v>
      </c>
      <c r="H264" s="5">
        <f>' 1-3  (исх)'!H28+' 1-3  (исх)'!H53+' 1-3  (исх)'!H78+' 1-3  (исх)'!H103+' 1-3  (исх)'!H129+' 1-3  (исх)'!H152+' 1-3  (исх)'!H179+' 1-3  (исх)'!H205+' 1-3  (исх)'!H230+' 1-3  (исх)'!H256</f>
        <v>88.880999999999986</v>
      </c>
      <c r="I264" s="5">
        <f>' 1-3  (исх)'!I28+' 1-3  (исх)'!I53+' 1-3  (исх)'!I78+' 1-3  (исх)'!I103+' 1-3  (исх)'!I129+' 1-3  (исх)'!I152+' 1-3  (исх)'!I179+' 1-3  (исх)'!I205+' 1-3  (исх)'!I230+' 1-3  (исх)'!I256</f>
        <v>256.59999999999997</v>
      </c>
      <c r="J264" s="5">
        <f>' 1-3  (исх)'!J28+' 1-3  (исх)'!J53+' 1-3  (исх)'!J78+' 1-3  (исх)'!J103+' 1-3  (исх)'!J129+' 1-3  (исх)'!J152+' 1-3  (исх)'!J179+' 1-3  (исх)'!J205+' 1-3  (исх)'!J230+' 1-3  (исх)'!J256</f>
        <v>304.59199999999998</v>
      </c>
      <c r="K264" s="5">
        <f>' 1-3  (исх)'!K28+' 1-3  (исх)'!K53+' 1-3  (исх)'!K78+' 1-3  (исх)'!K103+' 1-3  (исх)'!K129+' 1-3  (исх)'!K152+' 1-3  (исх)'!K179+' 1-3  (исх)'!K205+' 1-3  (исх)'!K230+' 1-3  (исх)'!K256</f>
        <v>7.0000000000000009</v>
      </c>
      <c r="L264" s="5">
        <f>' 1-3  (исх)'!L28+' 1-3  (исх)'!L53+' 1-3  (исх)'!L78+' 1-3  (исх)'!L103+' 1-3  (исх)'!L129+' 1-3  (исх)'!L152+' 1-3  (исх)'!L179+' 1-3  (исх)'!L205+' 1-3  (исх)'!L230+' 1-3  (исх)'!L256</f>
        <v>3241.3040000000001</v>
      </c>
      <c r="M264" s="5">
        <f>' 1-3  (исх)'!M28+' 1-3  (исх)'!M53+' 1-3  (исх)'!M78+' 1-3  (исх)'!M103+' 1-3  (исх)'!M129+' 1-3  (исх)'!M152+' 1-3  (исх)'!M179+' 1-3  (исх)'!M205+' 1-3  (исх)'!M230+' 1-3  (исх)'!M256</f>
        <v>741.24599999999998</v>
      </c>
      <c r="N264" s="5">
        <f>' 1-3  (исх)'!N28+' 1-3  (исх)'!N53+' 1-3  (исх)'!N78+' 1-3  (исх)'!N103+' 1-3  (исх)'!N129+' 1-3  (исх)'!N152+' 1-3  (исх)'!N179+' 1-3  (исх)'!N205+' 1-3  (исх)'!N230+' 1-3  (исх)'!N256</f>
        <v>1257.3999999999999</v>
      </c>
      <c r="O264" s="5">
        <f>' 1-3  (исх)'!O28+' 1-3  (исх)'!O53+' 1-3  (исх)'!O78+' 1-3  (исх)'!O103+' 1-3  (исх)'!O129+' 1-3  (исх)'!O152+' 1-3  (исх)'!O179+' 1-3  (исх)'!O205+' 1-3  (исх)'!O230+' 1-3  (исх)'!O256</f>
        <v>210.90600000000001</v>
      </c>
    </row>
    <row r="265" spans="1:15" x14ac:dyDescent="0.25">
      <c r="B265" s="205" t="s">
        <v>38</v>
      </c>
      <c r="C265" s="206"/>
      <c r="D265" s="4">
        <f>D264/10</f>
        <v>30.115400000000001</v>
      </c>
      <c r="E265" s="4">
        <f t="shared" ref="E265:O265" si="50">E264/10</f>
        <v>44.48360000000001</v>
      </c>
      <c r="F265" s="4">
        <f t="shared" si="50"/>
        <v>166.78699999999998</v>
      </c>
      <c r="G265" s="4">
        <f t="shared" si="50"/>
        <v>1117.0552000000002</v>
      </c>
      <c r="H265" s="4">
        <f t="shared" si="50"/>
        <v>8.8880999999999979</v>
      </c>
      <c r="I265" s="4">
        <f t="shared" si="50"/>
        <v>25.659999999999997</v>
      </c>
      <c r="J265" s="4">
        <f t="shared" si="50"/>
        <v>30.459199999999999</v>
      </c>
      <c r="K265" s="4">
        <f t="shared" si="50"/>
        <v>0.70000000000000007</v>
      </c>
      <c r="L265" s="4">
        <f t="shared" si="50"/>
        <v>324.13040000000001</v>
      </c>
      <c r="M265" s="4">
        <f t="shared" si="50"/>
        <v>74.124600000000001</v>
      </c>
      <c r="N265" s="4">
        <f t="shared" si="50"/>
        <v>125.73999999999998</v>
      </c>
      <c r="O265" s="4">
        <f t="shared" si="50"/>
        <v>21.090600000000002</v>
      </c>
    </row>
    <row r="267" spans="1:15" x14ac:dyDescent="0.25">
      <c r="B267" s="207" t="s">
        <v>40</v>
      </c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</row>
    <row r="269" spans="1:15" x14ac:dyDescent="0.25">
      <c r="B269" s="2" t="s">
        <v>41</v>
      </c>
      <c r="C269" s="3" t="s">
        <v>19</v>
      </c>
      <c r="D269" s="3" t="s">
        <v>67</v>
      </c>
      <c r="E269" s="2" t="s">
        <v>50</v>
      </c>
      <c r="F269" s="2" t="s">
        <v>68</v>
      </c>
    </row>
    <row r="270" spans="1:15" ht="30" x14ac:dyDescent="0.25">
      <c r="B270" s="110" t="s">
        <v>69</v>
      </c>
      <c r="C270" s="3">
        <v>350</v>
      </c>
      <c r="D270" s="6" t="s">
        <v>70</v>
      </c>
      <c r="E270" s="2">
        <v>566</v>
      </c>
      <c r="F270" s="2">
        <v>210</v>
      </c>
    </row>
    <row r="272" spans="1:15" x14ac:dyDescent="0.25">
      <c r="B272" s="208" t="s">
        <v>42</v>
      </c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</row>
  </sheetData>
  <mergeCells count="67">
    <mergeCell ref="B264:C264"/>
    <mergeCell ref="B265:C265"/>
    <mergeCell ref="B267:O267"/>
    <mergeCell ref="B272:L272"/>
    <mergeCell ref="A239:O239"/>
    <mergeCell ref="A242:O242"/>
    <mergeCell ref="A252:O252"/>
    <mergeCell ref="B260:O260"/>
    <mergeCell ref="B261:C263"/>
    <mergeCell ref="D261:F262"/>
    <mergeCell ref="G261:G263"/>
    <mergeCell ref="H261:K262"/>
    <mergeCell ref="L261:O262"/>
    <mergeCell ref="A232:O232"/>
    <mergeCell ref="A180:O180"/>
    <mergeCell ref="A181:O181"/>
    <mergeCell ref="A188:O188"/>
    <mergeCell ref="A191:O191"/>
    <mergeCell ref="A201:O201"/>
    <mergeCell ref="A206:O206"/>
    <mergeCell ref="A207:O207"/>
    <mergeCell ref="A214:O214"/>
    <mergeCell ref="A217:O217"/>
    <mergeCell ref="A226:O226"/>
    <mergeCell ref="A231:O231"/>
    <mergeCell ref="A174:O174"/>
    <mergeCell ref="A115:O115"/>
    <mergeCell ref="A125:O125"/>
    <mergeCell ref="A130:O130"/>
    <mergeCell ref="A131:O131"/>
    <mergeCell ref="A136:O136"/>
    <mergeCell ref="A139:O139"/>
    <mergeCell ref="A148:O148"/>
    <mergeCell ref="A153:O153"/>
    <mergeCell ref="A154:O154"/>
    <mergeCell ref="A161:O161"/>
    <mergeCell ref="A164:O164"/>
    <mergeCell ref="A40:O40"/>
    <mergeCell ref="A49:O49"/>
    <mergeCell ref="A112:O112"/>
    <mergeCell ref="A55:O55"/>
    <mergeCell ref="A62:O62"/>
    <mergeCell ref="A65:O65"/>
    <mergeCell ref="A74:O74"/>
    <mergeCell ref="A79:O79"/>
    <mergeCell ref="A80:O80"/>
    <mergeCell ref="A87:O87"/>
    <mergeCell ref="A90:O90"/>
    <mergeCell ref="A99:O99"/>
    <mergeCell ref="A104:O104"/>
    <mergeCell ref="A105:O105"/>
    <mergeCell ref="A54:O54"/>
    <mergeCell ref="A29:O29"/>
    <mergeCell ref="A30:O30"/>
    <mergeCell ref="A37:O37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8" workbookViewId="0">
      <selection activeCell="C29" sqref="C29"/>
    </sheetView>
  </sheetViews>
  <sheetFormatPr defaultRowHeight="15" x14ac:dyDescent="0.25"/>
  <cols>
    <col min="1" max="1" width="9.85546875" customWidth="1"/>
    <col min="2" max="2" width="29.5703125" customWidth="1"/>
    <col min="3" max="3" width="12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62" t="s">
        <v>7</v>
      </c>
      <c r="E3" s="162" t="s">
        <v>8</v>
      </c>
      <c r="F3" s="162" t="s">
        <v>9</v>
      </c>
      <c r="G3" s="239"/>
      <c r="H3" s="162" t="s">
        <v>10</v>
      </c>
      <c r="I3" s="162" t="s">
        <v>11</v>
      </c>
      <c r="J3" s="162" t="s">
        <v>12</v>
      </c>
      <c r="K3" s="162" t="s">
        <v>13</v>
      </c>
      <c r="L3" s="162" t="s">
        <v>14</v>
      </c>
      <c r="M3" s="162" t="s">
        <v>15</v>
      </c>
      <c r="N3" s="162" t="s">
        <v>16</v>
      </c>
      <c r="O3" s="162" t="s">
        <v>17</v>
      </c>
    </row>
    <row r="4" spans="1:15" x14ac:dyDescent="0.25">
      <c r="A4" s="140">
        <v>1</v>
      </c>
      <c r="B4" s="162">
        <v>2</v>
      </c>
      <c r="C4" s="162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ht="15.75" x14ac:dyDescent="0.25">
      <c r="A5" s="233" t="s">
        <v>30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40" t="s">
        <v>19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x14ac:dyDescent="0.25">
      <c r="A7" s="144">
        <v>1</v>
      </c>
      <c r="B7" s="117">
        <v>2</v>
      </c>
      <c r="C7" s="117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</row>
    <row r="8" spans="1:15" ht="30.75" x14ac:dyDescent="0.25">
      <c r="A8" s="124">
        <v>181</v>
      </c>
      <c r="B8" s="137" t="s">
        <v>55</v>
      </c>
      <c r="C8" s="124">
        <v>150</v>
      </c>
      <c r="D8" s="124">
        <v>4.58</v>
      </c>
      <c r="E8" s="124">
        <v>8.0399999999999991</v>
      </c>
      <c r="F8" s="124">
        <v>24.28</v>
      </c>
      <c r="G8" s="124">
        <v>188.25</v>
      </c>
      <c r="H8" s="124">
        <v>0</v>
      </c>
      <c r="I8" s="124">
        <v>0.88</v>
      </c>
      <c r="J8" s="124">
        <v>0</v>
      </c>
      <c r="K8" s="124">
        <v>0</v>
      </c>
      <c r="L8" s="124">
        <v>100.33</v>
      </c>
      <c r="M8" s="124">
        <v>15.23</v>
      </c>
      <c r="N8" s="124">
        <v>0</v>
      </c>
      <c r="O8" s="124">
        <v>0.35</v>
      </c>
    </row>
    <row r="9" spans="1:15" x14ac:dyDescent="0.25">
      <c r="A9" s="115"/>
      <c r="B9" s="115" t="s">
        <v>114</v>
      </c>
      <c r="C9" s="116" t="s">
        <v>71</v>
      </c>
      <c r="D9" s="115">
        <v>2.4700000000000002</v>
      </c>
      <c r="E9" s="115">
        <v>0.87</v>
      </c>
      <c r="F9" s="115">
        <v>16.75</v>
      </c>
      <c r="G9" s="115">
        <v>85.77</v>
      </c>
      <c r="H9" s="117">
        <v>0.04</v>
      </c>
      <c r="I9" s="117">
        <v>0</v>
      </c>
      <c r="J9" s="117">
        <v>0</v>
      </c>
      <c r="K9" s="117">
        <v>0</v>
      </c>
      <c r="L9" s="118">
        <v>8</v>
      </c>
      <c r="M9" s="118">
        <v>26</v>
      </c>
      <c r="N9" s="118">
        <v>5.6</v>
      </c>
      <c r="O9" s="118">
        <v>0.36</v>
      </c>
    </row>
    <row r="10" spans="1:15" x14ac:dyDescent="0.25">
      <c r="A10" s="115">
        <v>14</v>
      </c>
      <c r="B10" s="115" t="s">
        <v>118</v>
      </c>
      <c r="C10" s="115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15.75" x14ac:dyDescent="0.25">
      <c r="A11" s="124">
        <v>376</v>
      </c>
      <c r="B11" s="124" t="s">
        <v>90</v>
      </c>
      <c r="C11" s="124" t="s">
        <v>48</v>
      </c>
      <c r="D11" s="124">
        <v>0.15</v>
      </c>
      <c r="E11" s="124">
        <v>0</v>
      </c>
      <c r="F11" s="124">
        <v>10.5</v>
      </c>
      <c r="G11" s="124">
        <v>21</v>
      </c>
      <c r="H11" s="124">
        <v>0</v>
      </c>
      <c r="I11" s="124">
        <v>0</v>
      </c>
      <c r="J11" s="124">
        <v>0</v>
      </c>
      <c r="K11" s="124"/>
      <c r="L11" s="124">
        <v>4.5</v>
      </c>
      <c r="M11" s="124">
        <v>0</v>
      </c>
      <c r="N11" s="124">
        <v>0</v>
      </c>
      <c r="O11" s="124">
        <v>0.3</v>
      </c>
    </row>
    <row r="12" spans="1:15" ht="15.75" x14ac:dyDescent="0.25">
      <c r="A12" s="114"/>
      <c r="B12" s="119" t="s">
        <v>20</v>
      </c>
      <c r="C12" s="161">
        <v>350</v>
      </c>
      <c r="D12" s="161">
        <f t="shared" ref="D12:O12" si="0">SUM(D8:D11)</f>
        <v>7.2800000000000011</v>
      </c>
      <c r="E12" s="161">
        <f t="shared" si="0"/>
        <v>16.159999999999997</v>
      </c>
      <c r="F12" s="161">
        <f t="shared" si="0"/>
        <v>51.660000000000004</v>
      </c>
      <c r="G12" s="161">
        <f t="shared" si="0"/>
        <v>361.02</v>
      </c>
      <c r="H12" s="161">
        <f t="shared" si="0"/>
        <v>0.04</v>
      </c>
      <c r="I12" s="161">
        <f t="shared" si="0"/>
        <v>0.88</v>
      </c>
      <c r="J12" s="161">
        <f t="shared" si="0"/>
        <v>40</v>
      </c>
      <c r="K12" s="161">
        <f t="shared" si="0"/>
        <v>0</v>
      </c>
      <c r="L12" s="161">
        <f t="shared" si="0"/>
        <v>115.23</v>
      </c>
      <c r="M12" s="161">
        <f t="shared" si="0"/>
        <v>44.230000000000004</v>
      </c>
      <c r="N12" s="161">
        <f t="shared" si="0"/>
        <v>5.6</v>
      </c>
      <c r="O12" s="161">
        <f t="shared" si="0"/>
        <v>1.03</v>
      </c>
    </row>
    <row r="13" spans="1:15" ht="15.75" x14ac:dyDescent="0.25">
      <c r="A13" s="232" t="s">
        <v>49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  <row r="14" spans="1:15" x14ac:dyDescent="0.25">
      <c r="A14" s="115">
        <v>389</v>
      </c>
      <c r="B14" s="135" t="s">
        <v>64</v>
      </c>
      <c r="C14" s="115">
        <v>150</v>
      </c>
      <c r="D14" s="115">
        <v>0.75</v>
      </c>
      <c r="E14" s="115">
        <v>0</v>
      </c>
      <c r="F14" s="115">
        <v>15.15</v>
      </c>
      <c r="G14" s="115">
        <v>63.6</v>
      </c>
      <c r="H14" s="115">
        <v>0</v>
      </c>
      <c r="I14" s="115">
        <v>4</v>
      </c>
      <c r="J14" s="115">
        <v>0</v>
      </c>
      <c r="K14" s="115">
        <v>0</v>
      </c>
      <c r="L14" s="121">
        <v>14</v>
      </c>
      <c r="M14" s="121">
        <v>10</v>
      </c>
      <c r="N14" s="121">
        <v>0</v>
      </c>
      <c r="O14" s="121">
        <v>2.8</v>
      </c>
    </row>
    <row r="15" spans="1:15" ht="15.75" x14ac:dyDescent="0.25">
      <c r="A15" s="166"/>
      <c r="B15" s="119" t="s">
        <v>20</v>
      </c>
      <c r="C15" s="161">
        <v>150</v>
      </c>
      <c r="D15" s="161">
        <f t="shared" ref="D15:O15" si="1">SUM(D14)</f>
        <v>0.75</v>
      </c>
      <c r="E15" s="161">
        <f t="shared" si="1"/>
        <v>0</v>
      </c>
      <c r="F15" s="161">
        <f t="shared" si="1"/>
        <v>15.15</v>
      </c>
      <c r="G15" s="161">
        <f t="shared" si="1"/>
        <v>63.6</v>
      </c>
      <c r="H15" s="161">
        <f t="shared" si="1"/>
        <v>0</v>
      </c>
      <c r="I15" s="161">
        <f t="shared" si="1"/>
        <v>4</v>
      </c>
      <c r="J15" s="161">
        <f t="shared" si="1"/>
        <v>0</v>
      </c>
      <c r="K15" s="161">
        <f t="shared" si="1"/>
        <v>0</v>
      </c>
      <c r="L15" s="161">
        <f t="shared" si="1"/>
        <v>14</v>
      </c>
      <c r="M15" s="161">
        <f t="shared" si="1"/>
        <v>10</v>
      </c>
      <c r="N15" s="161">
        <f t="shared" si="1"/>
        <v>0</v>
      </c>
      <c r="O15" s="161">
        <f t="shared" si="1"/>
        <v>2.8</v>
      </c>
    </row>
    <row r="16" spans="1:15" ht="15.75" x14ac:dyDescent="0.25">
      <c r="A16" s="232" t="s">
        <v>126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</row>
    <row r="17" spans="1:15" ht="15.75" x14ac:dyDescent="0.25">
      <c r="A17" s="114">
        <v>75</v>
      </c>
      <c r="B17" s="114" t="s">
        <v>107</v>
      </c>
      <c r="C17" s="129">
        <v>40</v>
      </c>
      <c r="D17" s="122">
        <v>0.7</v>
      </c>
      <c r="E17" s="122">
        <v>3.22</v>
      </c>
      <c r="F17" s="122">
        <v>4.03</v>
      </c>
      <c r="G17" s="122">
        <v>48.88</v>
      </c>
      <c r="H17" s="122">
        <v>0.02</v>
      </c>
      <c r="I17" s="122">
        <v>4.25</v>
      </c>
      <c r="J17" s="122">
        <v>0</v>
      </c>
      <c r="K17" s="114">
        <v>0</v>
      </c>
      <c r="L17" s="122">
        <v>13.4</v>
      </c>
      <c r="M17" s="122">
        <v>0</v>
      </c>
      <c r="N17" s="122">
        <v>0</v>
      </c>
      <c r="O17" s="122">
        <v>0.52</v>
      </c>
    </row>
    <row r="18" spans="1:15" ht="30.75" x14ac:dyDescent="0.25">
      <c r="A18" s="114">
        <v>84</v>
      </c>
      <c r="B18" s="136" t="s">
        <v>51</v>
      </c>
      <c r="C18" s="114">
        <v>150</v>
      </c>
      <c r="D18" s="114">
        <v>4.8899999999999997</v>
      </c>
      <c r="E18" s="114">
        <v>6.14</v>
      </c>
      <c r="F18" s="114">
        <v>8.8800000000000008</v>
      </c>
      <c r="G18" s="114">
        <v>117.02</v>
      </c>
      <c r="H18" s="114">
        <v>0</v>
      </c>
      <c r="I18" s="114">
        <v>7.25</v>
      </c>
      <c r="J18" s="114">
        <v>0</v>
      </c>
      <c r="K18" s="114">
        <v>0</v>
      </c>
      <c r="L18" s="114">
        <v>39.549999999999997</v>
      </c>
      <c r="M18" s="114">
        <v>0</v>
      </c>
      <c r="N18" s="114">
        <v>21.21</v>
      </c>
      <c r="O18" s="114">
        <v>1.3</v>
      </c>
    </row>
    <row r="19" spans="1:15" ht="45.75" x14ac:dyDescent="0.25">
      <c r="A19" s="114" t="s">
        <v>145</v>
      </c>
      <c r="B19" s="136" t="s">
        <v>86</v>
      </c>
      <c r="C19" s="114" t="s">
        <v>82</v>
      </c>
      <c r="D19" s="114">
        <v>10.38</v>
      </c>
      <c r="E19" s="114">
        <v>15.89</v>
      </c>
      <c r="F19" s="114">
        <v>10.76</v>
      </c>
      <c r="G19" s="114">
        <v>228.1</v>
      </c>
      <c r="H19" s="114">
        <v>0.01</v>
      </c>
      <c r="I19" s="114">
        <v>0.21</v>
      </c>
      <c r="J19" s="114">
        <v>0</v>
      </c>
      <c r="K19" s="114">
        <v>0</v>
      </c>
      <c r="L19" s="114">
        <v>25.89</v>
      </c>
      <c r="M19" s="114">
        <v>0</v>
      </c>
      <c r="N19" s="114">
        <v>33.47</v>
      </c>
      <c r="O19" s="114">
        <v>1.95</v>
      </c>
    </row>
    <row r="20" spans="1:15" ht="45.75" x14ac:dyDescent="0.25">
      <c r="A20" s="114" t="s">
        <v>25</v>
      </c>
      <c r="B20" s="136" t="s">
        <v>119</v>
      </c>
      <c r="C20" s="129">
        <v>120</v>
      </c>
      <c r="D20" s="122">
        <v>4.37</v>
      </c>
      <c r="E20" s="122">
        <v>4.63</v>
      </c>
      <c r="F20" s="122">
        <v>24.36</v>
      </c>
      <c r="G20" s="122">
        <v>156.56</v>
      </c>
      <c r="H20" s="114">
        <v>0</v>
      </c>
      <c r="I20" s="114">
        <v>0</v>
      </c>
      <c r="J20" s="114">
        <v>0</v>
      </c>
      <c r="K20" s="114">
        <v>0</v>
      </c>
      <c r="L20" s="122">
        <v>9.7100000000000009</v>
      </c>
      <c r="M20" s="122">
        <v>0</v>
      </c>
      <c r="N20" s="122">
        <v>6.51</v>
      </c>
      <c r="O20" s="122">
        <v>0.65</v>
      </c>
    </row>
    <row r="21" spans="1:15" x14ac:dyDescent="0.25">
      <c r="A21" s="115"/>
      <c r="B21" s="115" t="s">
        <v>114</v>
      </c>
      <c r="C21" s="116" t="s">
        <v>71</v>
      </c>
      <c r="D21" s="115">
        <v>2.4700000000000002</v>
      </c>
      <c r="E21" s="115">
        <v>0.87</v>
      </c>
      <c r="F21" s="115">
        <v>16.75</v>
      </c>
      <c r="G21" s="115">
        <v>85.77</v>
      </c>
      <c r="H21" s="117">
        <v>0.04</v>
      </c>
      <c r="I21" s="117">
        <v>0</v>
      </c>
      <c r="J21" s="117">
        <v>0</v>
      </c>
      <c r="K21" s="117">
        <v>0</v>
      </c>
      <c r="L21" s="118">
        <v>8</v>
      </c>
      <c r="M21" s="118">
        <v>26</v>
      </c>
      <c r="N21" s="118">
        <v>5.6</v>
      </c>
      <c r="O21" s="118">
        <v>0.36</v>
      </c>
    </row>
    <row r="22" spans="1:15" x14ac:dyDescent="0.25">
      <c r="A22" s="115"/>
      <c r="B22" s="115" t="s">
        <v>115</v>
      </c>
      <c r="C22" s="115">
        <v>20</v>
      </c>
      <c r="D22" s="123">
        <v>1.1100000000000001</v>
      </c>
      <c r="E22" s="123">
        <v>0.22</v>
      </c>
      <c r="F22" s="123">
        <v>9.8000000000000007</v>
      </c>
      <c r="G22" s="123">
        <v>44.3</v>
      </c>
      <c r="H22" s="117">
        <v>0.1</v>
      </c>
      <c r="I22" s="117">
        <v>0.14000000000000001</v>
      </c>
      <c r="J22" s="117">
        <v>0</v>
      </c>
      <c r="K22" s="117">
        <v>0.1</v>
      </c>
      <c r="L22" s="118">
        <v>4.5</v>
      </c>
      <c r="M22" s="118">
        <v>21</v>
      </c>
      <c r="N22" s="118">
        <v>5</v>
      </c>
      <c r="O22" s="118">
        <v>0.62</v>
      </c>
    </row>
    <row r="23" spans="1:15" ht="30.75" x14ac:dyDescent="0.25">
      <c r="A23" s="114">
        <v>354</v>
      </c>
      <c r="B23" s="136" t="s">
        <v>52</v>
      </c>
      <c r="C23" s="129" t="s">
        <v>141</v>
      </c>
      <c r="D23" s="122">
        <v>8.3000000000000004E-2</v>
      </c>
      <c r="E23" s="122">
        <v>0.09</v>
      </c>
      <c r="F23" s="122">
        <v>18.829999999999998</v>
      </c>
      <c r="G23" s="122">
        <v>89.4</v>
      </c>
      <c r="H23" s="153">
        <v>0</v>
      </c>
      <c r="I23" s="114">
        <v>1.37</v>
      </c>
      <c r="J23" s="114">
        <v>0</v>
      </c>
      <c r="K23" s="114">
        <v>0</v>
      </c>
      <c r="L23" s="114">
        <v>8.6</v>
      </c>
      <c r="M23" s="114">
        <v>0</v>
      </c>
      <c r="N23" s="114">
        <v>2.73</v>
      </c>
      <c r="O23" s="114">
        <v>0.43</v>
      </c>
    </row>
    <row r="24" spans="1:15" ht="15.75" x14ac:dyDescent="0.25">
      <c r="A24" s="166"/>
      <c r="B24" s="119" t="s">
        <v>20</v>
      </c>
      <c r="C24" s="161">
        <v>610</v>
      </c>
      <c r="D24" s="161">
        <f t="shared" ref="D24:O24" si="2">SUM(D17:D23)</f>
        <v>24.002999999999997</v>
      </c>
      <c r="E24" s="161">
        <f t="shared" si="2"/>
        <v>31.06</v>
      </c>
      <c r="F24" s="161">
        <f t="shared" si="2"/>
        <v>93.41</v>
      </c>
      <c r="G24" s="161">
        <f t="shared" si="2"/>
        <v>770.02999999999986</v>
      </c>
      <c r="H24" s="161">
        <f t="shared" si="2"/>
        <v>0.17</v>
      </c>
      <c r="I24" s="161">
        <f t="shared" si="2"/>
        <v>13.220000000000002</v>
      </c>
      <c r="J24" s="161">
        <f t="shared" si="2"/>
        <v>0</v>
      </c>
      <c r="K24" s="161">
        <f t="shared" si="2"/>
        <v>0.1</v>
      </c>
      <c r="L24" s="161">
        <f t="shared" si="2"/>
        <v>109.65</v>
      </c>
      <c r="M24" s="161">
        <f t="shared" si="2"/>
        <v>47</v>
      </c>
      <c r="N24" s="161">
        <f t="shared" si="2"/>
        <v>74.52</v>
      </c>
      <c r="O24" s="161">
        <f t="shared" si="2"/>
        <v>5.83</v>
      </c>
    </row>
    <row r="25" spans="1:15" ht="15.75" x14ac:dyDescent="0.25">
      <c r="A25" s="235" t="s">
        <v>53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15.75" x14ac:dyDescent="0.25">
      <c r="A26" s="114">
        <v>452</v>
      </c>
      <c r="B26" s="114" t="s">
        <v>95</v>
      </c>
      <c r="C26" s="114">
        <v>60</v>
      </c>
      <c r="D26" s="114">
        <v>4.37</v>
      </c>
      <c r="E26" s="114">
        <v>7.52</v>
      </c>
      <c r="F26" s="114">
        <v>32.35</v>
      </c>
      <c r="G26" s="114">
        <v>213.6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1:15" ht="15.75" x14ac:dyDescent="0.25">
      <c r="A27" s="114"/>
      <c r="B27" s="114" t="s">
        <v>146</v>
      </c>
      <c r="C27" s="114">
        <v>150</v>
      </c>
      <c r="D27" s="114">
        <v>5.0999999999999996</v>
      </c>
      <c r="E27" s="114">
        <v>5.52</v>
      </c>
      <c r="F27" s="114">
        <v>7.08</v>
      </c>
      <c r="G27" s="114">
        <v>98.67</v>
      </c>
      <c r="H27" s="114">
        <v>0.06</v>
      </c>
      <c r="I27" s="114">
        <v>0.9</v>
      </c>
      <c r="J27" s="114">
        <v>0.04</v>
      </c>
      <c r="K27" s="114">
        <v>0</v>
      </c>
      <c r="L27" s="114">
        <v>183</v>
      </c>
      <c r="M27" s="114">
        <v>144</v>
      </c>
      <c r="N27" s="114">
        <v>21</v>
      </c>
      <c r="O27" s="114">
        <v>0.15</v>
      </c>
    </row>
    <row r="28" spans="1:15" ht="15.75" x14ac:dyDescent="0.25">
      <c r="A28" s="168"/>
      <c r="B28" s="119" t="s">
        <v>20</v>
      </c>
      <c r="C28" s="161">
        <f t="shared" ref="C28:O28" si="3">SUM(C26:C27)</f>
        <v>210</v>
      </c>
      <c r="D28" s="154">
        <f t="shared" si="3"/>
        <v>9.4699999999999989</v>
      </c>
      <c r="E28" s="154">
        <f t="shared" si="3"/>
        <v>13.04</v>
      </c>
      <c r="F28" s="154">
        <f t="shared" si="3"/>
        <v>39.43</v>
      </c>
      <c r="G28" s="154">
        <f t="shared" si="3"/>
        <v>312.27</v>
      </c>
      <c r="H28" s="154">
        <f t="shared" si="3"/>
        <v>0.06</v>
      </c>
      <c r="I28" s="154">
        <f t="shared" si="3"/>
        <v>0.9</v>
      </c>
      <c r="J28" s="154">
        <f t="shared" si="3"/>
        <v>0.04</v>
      </c>
      <c r="K28" s="154">
        <f t="shared" si="3"/>
        <v>0</v>
      </c>
      <c r="L28" s="154">
        <f t="shared" si="3"/>
        <v>183</v>
      </c>
      <c r="M28" s="154">
        <f t="shared" si="3"/>
        <v>144</v>
      </c>
      <c r="N28" s="154">
        <f t="shared" si="3"/>
        <v>21</v>
      </c>
      <c r="O28" s="154">
        <f t="shared" si="3"/>
        <v>0.15</v>
      </c>
    </row>
    <row r="29" spans="1:15" ht="15.75" x14ac:dyDescent="0.25">
      <c r="A29" s="168"/>
      <c r="B29" s="119" t="s">
        <v>23</v>
      </c>
      <c r="C29" s="185">
        <f t="shared" ref="C29:O29" si="4">C28+C24+C15+C12</f>
        <v>1320</v>
      </c>
      <c r="D29" s="154">
        <f t="shared" si="4"/>
        <v>41.503</v>
      </c>
      <c r="E29" s="154">
        <f t="shared" si="4"/>
        <v>60.259999999999991</v>
      </c>
      <c r="F29" s="154">
        <f t="shared" si="4"/>
        <v>199.65</v>
      </c>
      <c r="G29" s="154">
        <f t="shared" si="4"/>
        <v>1506.9199999999996</v>
      </c>
      <c r="H29" s="154">
        <f t="shared" si="4"/>
        <v>0.27</v>
      </c>
      <c r="I29" s="154">
        <f t="shared" si="4"/>
        <v>19.000000000000004</v>
      </c>
      <c r="J29" s="154">
        <f t="shared" si="4"/>
        <v>40.04</v>
      </c>
      <c r="K29" s="154">
        <f t="shared" si="4"/>
        <v>0.1</v>
      </c>
      <c r="L29" s="154">
        <f t="shared" si="4"/>
        <v>421.88</v>
      </c>
      <c r="M29" s="154">
        <f t="shared" si="4"/>
        <v>245.23000000000002</v>
      </c>
      <c r="N29" s="154">
        <f t="shared" si="4"/>
        <v>101.11999999999999</v>
      </c>
      <c r="O29" s="154">
        <f t="shared" si="4"/>
        <v>9.81</v>
      </c>
    </row>
  </sheetData>
  <mergeCells count="12">
    <mergeCell ref="A25:O25"/>
    <mergeCell ref="A5:O5"/>
    <mergeCell ref="A6:O6"/>
    <mergeCell ref="A13:O13"/>
    <mergeCell ref="A16:O16"/>
    <mergeCell ref="H1:K2"/>
    <mergeCell ref="L1:O2"/>
    <mergeCell ref="A1:A3"/>
    <mergeCell ref="B1:B3"/>
    <mergeCell ref="C1:C3"/>
    <mergeCell ref="D1:F2"/>
    <mergeCell ref="G1:G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7" workbookViewId="0">
      <selection activeCell="D22" sqref="D22"/>
    </sheetView>
  </sheetViews>
  <sheetFormatPr defaultRowHeight="15" x14ac:dyDescent="0.25"/>
  <cols>
    <col min="1" max="1" width="7.85546875" customWidth="1"/>
    <col min="2" max="2" width="29.5703125" customWidth="1"/>
    <col min="3" max="3" width="10.425781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62" t="s">
        <v>7</v>
      </c>
      <c r="E3" s="162" t="s">
        <v>8</v>
      </c>
      <c r="F3" s="162" t="s">
        <v>9</v>
      </c>
      <c r="G3" s="239"/>
      <c r="H3" s="162" t="s">
        <v>10</v>
      </c>
      <c r="I3" s="162" t="s">
        <v>11</v>
      </c>
      <c r="J3" s="162" t="s">
        <v>12</v>
      </c>
      <c r="K3" s="162" t="s">
        <v>13</v>
      </c>
      <c r="L3" s="162" t="s">
        <v>14</v>
      </c>
      <c r="M3" s="162" t="s">
        <v>15</v>
      </c>
      <c r="N3" s="162" t="s">
        <v>16</v>
      </c>
      <c r="O3" s="162" t="s">
        <v>17</v>
      </c>
    </row>
    <row r="4" spans="1:15" x14ac:dyDescent="0.25">
      <c r="A4" s="140">
        <v>1</v>
      </c>
      <c r="B4" s="162">
        <v>2</v>
      </c>
      <c r="C4" s="162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ht="15.75" x14ac:dyDescent="0.25">
      <c r="A5" s="233" t="s">
        <v>31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32" t="s">
        <v>19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x14ac:dyDescent="0.25">
      <c r="A7" s="144">
        <v>1</v>
      </c>
      <c r="B7" s="117">
        <v>2</v>
      </c>
      <c r="C7" s="117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</row>
    <row r="8" spans="1:15" ht="30.75" x14ac:dyDescent="0.25">
      <c r="A8" s="114">
        <v>120</v>
      </c>
      <c r="B8" s="136" t="s">
        <v>63</v>
      </c>
      <c r="C8" s="114">
        <v>150</v>
      </c>
      <c r="D8" s="114">
        <v>4.3899999999999997</v>
      </c>
      <c r="E8" s="114">
        <v>4.3600000000000003</v>
      </c>
      <c r="F8" s="114">
        <v>14.99</v>
      </c>
      <c r="G8" s="114">
        <v>116.25</v>
      </c>
      <c r="H8" s="114">
        <v>0.06</v>
      </c>
      <c r="I8" s="114">
        <v>0.75</v>
      </c>
      <c r="J8" s="114">
        <v>0</v>
      </c>
      <c r="K8" s="114">
        <v>0</v>
      </c>
      <c r="L8" s="114">
        <v>141</v>
      </c>
      <c r="M8" s="114">
        <v>0</v>
      </c>
      <c r="N8" s="114">
        <v>0</v>
      </c>
      <c r="O8" s="114">
        <v>0.27</v>
      </c>
    </row>
    <row r="9" spans="1:15" ht="30.75" x14ac:dyDescent="0.25">
      <c r="A9" s="170"/>
      <c r="B9" s="136" t="s">
        <v>46</v>
      </c>
      <c r="C9" s="125">
        <v>40</v>
      </c>
      <c r="D9" s="115">
        <v>1.85</v>
      </c>
      <c r="E9" s="115">
        <v>0.65</v>
      </c>
      <c r="F9" s="115">
        <v>12.56</v>
      </c>
      <c r="G9" s="115">
        <v>64.33</v>
      </c>
      <c r="H9" s="117">
        <v>0.03</v>
      </c>
      <c r="I9" s="117">
        <v>0</v>
      </c>
      <c r="J9" s="117">
        <v>0</v>
      </c>
      <c r="K9" s="117">
        <v>0</v>
      </c>
      <c r="L9" s="118">
        <v>6</v>
      </c>
      <c r="M9" s="118">
        <v>19.5</v>
      </c>
      <c r="N9" s="118">
        <v>4.2</v>
      </c>
      <c r="O9" s="118">
        <v>0.27</v>
      </c>
    </row>
    <row r="10" spans="1:15" x14ac:dyDescent="0.25">
      <c r="A10" s="115">
        <v>14</v>
      </c>
      <c r="B10" s="115" t="s">
        <v>118</v>
      </c>
      <c r="C10" s="115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15.75" x14ac:dyDescent="0.25">
      <c r="A11" s="171">
        <v>376</v>
      </c>
      <c r="B11" s="124" t="s">
        <v>90</v>
      </c>
      <c r="C11" s="124" t="s">
        <v>48</v>
      </c>
      <c r="D11" s="124">
        <v>0.15</v>
      </c>
      <c r="E11" s="124">
        <v>0</v>
      </c>
      <c r="F11" s="124">
        <v>10.5</v>
      </c>
      <c r="G11" s="124">
        <v>21</v>
      </c>
      <c r="H11" s="124">
        <v>0</v>
      </c>
      <c r="I11" s="124">
        <v>0</v>
      </c>
      <c r="J11" s="124">
        <v>0</v>
      </c>
      <c r="K11" s="124"/>
      <c r="L11" s="124">
        <v>4.5</v>
      </c>
      <c r="M11" s="124">
        <v>0</v>
      </c>
      <c r="N11" s="124">
        <v>0</v>
      </c>
      <c r="O11" s="124">
        <v>0.3</v>
      </c>
    </row>
    <row r="12" spans="1:15" ht="15.75" x14ac:dyDescent="0.25">
      <c r="A12" s="114"/>
      <c r="B12" s="119" t="s">
        <v>20</v>
      </c>
      <c r="C12" s="172">
        <v>350</v>
      </c>
      <c r="D12" s="173">
        <f t="shared" ref="D12:O12" si="0">SUM(D8:D11)</f>
        <v>6.4700000000000006</v>
      </c>
      <c r="E12" s="173">
        <f t="shared" si="0"/>
        <v>12.260000000000002</v>
      </c>
      <c r="F12" s="173">
        <f t="shared" si="0"/>
        <v>38.18</v>
      </c>
      <c r="G12" s="174">
        <f t="shared" si="0"/>
        <v>267.58</v>
      </c>
      <c r="H12" s="173">
        <f t="shared" si="0"/>
        <v>0.09</v>
      </c>
      <c r="I12" s="173">
        <f t="shared" si="0"/>
        <v>0.75</v>
      </c>
      <c r="J12" s="173">
        <f t="shared" si="0"/>
        <v>40</v>
      </c>
      <c r="K12" s="175">
        <f t="shared" si="0"/>
        <v>0</v>
      </c>
      <c r="L12" s="173">
        <f t="shared" si="0"/>
        <v>153.9</v>
      </c>
      <c r="M12" s="173">
        <f t="shared" si="0"/>
        <v>22.5</v>
      </c>
      <c r="N12" s="173">
        <f t="shared" si="0"/>
        <v>4.2</v>
      </c>
      <c r="O12" s="173">
        <f t="shared" si="0"/>
        <v>0.8600000000000001</v>
      </c>
    </row>
    <row r="13" spans="1:15" ht="15.75" x14ac:dyDescent="0.25">
      <c r="A13" s="232" t="s">
        <v>49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  <row r="14" spans="1:15" ht="30" x14ac:dyDescent="0.25">
      <c r="A14" s="115">
        <v>338</v>
      </c>
      <c r="B14" s="135" t="s">
        <v>73</v>
      </c>
      <c r="C14" s="116" t="s">
        <v>142</v>
      </c>
      <c r="D14" s="115">
        <v>2.25</v>
      </c>
      <c r="E14" s="115">
        <v>0.75</v>
      </c>
      <c r="F14" s="115">
        <v>141.69999999999999</v>
      </c>
      <c r="G14" s="149">
        <v>141.76</v>
      </c>
      <c r="H14" s="150">
        <v>0.06</v>
      </c>
      <c r="I14" s="150">
        <v>0</v>
      </c>
      <c r="J14" s="150">
        <v>0</v>
      </c>
      <c r="K14" s="150">
        <v>0</v>
      </c>
      <c r="L14" s="118">
        <v>12</v>
      </c>
      <c r="M14" s="118">
        <v>63</v>
      </c>
      <c r="N14" s="118">
        <v>0.9</v>
      </c>
      <c r="O14" s="118">
        <v>15</v>
      </c>
    </row>
    <row r="15" spans="1:15" ht="15.75" x14ac:dyDescent="0.25">
      <c r="A15" s="166"/>
      <c r="B15" s="119" t="s">
        <v>20</v>
      </c>
      <c r="C15" s="161">
        <v>150</v>
      </c>
      <c r="D15" s="161">
        <f t="shared" ref="D15:O15" si="1">SUM(D14)</f>
        <v>2.25</v>
      </c>
      <c r="E15" s="161">
        <f t="shared" si="1"/>
        <v>0.75</v>
      </c>
      <c r="F15" s="161">
        <f t="shared" si="1"/>
        <v>141.69999999999999</v>
      </c>
      <c r="G15" s="161">
        <f t="shared" si="1"/>
        <v>141.76</v>
      </c>
      <c r="H15" s="161">
        <f t="shared" si="1"/>
        <v>0.06</v>
      </c>
      <c r="I15" s="161">
        <f t="shared" si="1"/>
        <v>0</v>
      </c>
      <c r="J15" s="161">
        <f t="shared" si="1"/>
        <v>0</v>
      </c>
      <c r="K15" s="161">
        <f t="shared" si="1"/>
        <v>0</v>
      </c>
      <c r="L15" s="161">
        <f t="shared" si="1"/>
        <v>12</v>
      </c>
      <c r="M15" s="161">
        <f t="shared" si="1"/>
        <v>63</v>
      </c>
      <c r="N15" s="161">
        <f t="shared" si="1"/>
        <v>0.9</v>
      </c>
      <c r="O15" s="161">
        <f t="shared" si="1"/>
        <v>15</v>
      </c>
    </row>
    <row r="16" spans="1:15" ht="15.75" x14ac:dyDescent="0.25">
      <c r="A16" s="232" t="s">
        <v>126</v>
      </c>
      <c r="B16" s="232"/>
      <c r="C16" s="232"/>
      <c r="D16" s="234"/>
      <c r="E16" s="234"/>
      <c r="F16" s="234"/>
      <c r="G16" s="234"/>
      <c r="H16" s="234"/>
      <c r="I16" s="234"/>
      <c r="J16" s="234"/>
      <c r="K16" s="232"/>
      <c r="L16" s="234"/>
      <c r="M16" s="234"/>
      <c r="N16" s="234"/>
      <c r="O16" s="234"/>
    </row>
    <row r="17" spans="1:15" ht="15.75" x14ac:dyDescent="0.25">
      <c r="A17" s="124">
        <v>231</v>
      </c>
      <c r="B17" s="124" t="s">
        <v>116</v>
      </c>
      <c r="C17" s="114">
        <v>40</v>
      </c>
      <c r="D17" s="122">
        <v>0.83</v>
      </c>
      <c r="E17" s="122">
        <v>1.3</v>
      </c>
      <c r="F17" s="122">
        <v>3.78</v>
      </c>
      <c r="G17" s="122">
        <v>30.05</v>
      </c>
      <c r="H17" s="114">
        <v>0</v>
      </c>
      <c r="I17" s="114">
        <v>6.86</v>
      </c>
      <c r="J17" s="114">
        <v>0</v>
      </c>
      <c r="K17" s="114">
        <v>0</v>
      </c>
      <c r="L17" s="114">
        <v>22.18</v>
      </c>
      <c r="M17" s="114">
        <v>0</v>
      </c>
      <c r="N17" s="114">
        <v>8.26</v>
      </c>
      <c r="O17" s="114">
        <v>0</v>
      </c>
    </row>
    <row r="18" spans="1:15" ht="30.75" x14ac:dyDescent="0.25">
      <c r="A18" s="114">
        <v>101</v>
      </c>
      <c r="B18" s="136" t="s">
        <v>96</v>
      </c>
      <c r="C18" s="114">
        <v>150</v>
      </c>
      <c r="D18" s="114">
        <v>4.37</v>
      </c>
      <c r="E18" s="114">
        <v>3.42</v>
      </c>
      <c r="F18" s="114">
        <v>10.19</v>
      </c>
      <c r="G18" s="114">
        <v>89.1</v>
      </c>
      <c r="H18" s="114">
        <v>0.09</v>
      </c>
      <c r="I18" s="114">
        <v>7.35</v>
      </c>
      <c r="J18" s="114">
        <v>2.97</v>
      </c>
      <c r="K18" s="114">
        <v>0</v>
      </c>
      <c r="L18" s="114">
        <v>19.14</v>
      </c>
      <c r="M18" s="114">
        <v>82.7</v>
      </c>
      <c r="N18" s="114">
        <v>24.06</v>
      </c>
      <c r="O18" s="114">
        <v>0.97</v>
      </c>
    </row>
    <row r="19" spans="1:15" ht="28.5" customHeight="1" x14ac:dyDescent="0.25">
      <c r="A19" s="114">
        <v>322</v>
      </c>
      <c r="B19" s="136" t="s">
        <v>137</v>
      </c>
      <c r="C19" s="114">
        <v>60</v>
      </c>
      <c r="D19" s="130">
        <v>9.0500000000000007</v>
      </c>
      <c r="E19" s="130">
        <v>9.4700000000000006</v>
      </c>
      <c r="F19" s="130">
        <v>9.4499999999999993</v>
      </c>
      <c r="G19" s="130">
        <v>159</v>
      </c>
      <c r="H19" s="130">
        <v>5.2999999999999999E-2</v>
      </c>
      <c r="I19" s="130">
        <v>7.4999999999999997E-2</v>
      </c>
      <c r="J19" s="130">
        <v>0.4</v>
      </c>
      <c r="K19" s="130">
        <v>0</v>
      </c>
      <c r="L19" s="130">
        <v>11.4</v>
      </c>
      <c r="M19" s="130">
        <v>13.73</v>
      </c>
      <c r="N19" s="130">
        <v>82.95</v>
      </c>
      <c r="O19" s="130">
        <v>1.0880000000000001</v>
      </c>
    </row>
    <row r="20" spans="1:15" ht="18" customHeight="1" x14ac:dyDescent="0.25">
      <c r="A20" s="114">
        <v>228</v>
      </c>
      <c r="B20" s="114" t="s">
        <v>57</v>
      </c>
      <c r="C20" s="114">
        <v>30</v>
      </c>
      <c r="D20" s="130">
        <v>0.48</v>
      </c>
      <c r="E20" s="130">
        <v>1.37</v>
      </c>
      <c r="F20" s="130">
        <v>2.16</v>
      </c>
      <c r="G20" s="130">
        <v>21.7</v>
      </c>
      <c r="H20" s="130">
        <v>0.01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/>
    </row>
    <row r="21" spans="1:15" ht="30.75" customHeight="1" x14ac:dyDescent="0.25">
      <c r="A21" s="114">
        <v>302</v>
      </c>
      <c r="B21" s="136" t="s">
        <v>135</v>
      </c>
      <c r="C21" s="114">
        <v>120</v>
      </c>
      <c r="D21" s="114">
        <v>3.86</v>
      </c>
      <c r="E21" s="114">
        <v>4.67</v>
      </c>
      <c r="F21" s="114">
        <v>26.8</v>
      </c>
      <c r="G21" s="114">
        <v>172.67</v>
      </c>
      <c r="H21" s="114">
        <v>0.1</v>
      </c>
      <c r="I21" s="114">
        <v>0</v>
      </c>
      <c r="J21" s="114">
        <v>0</v>
      </c>
      <c r="K21" s="114">
        <v>0</v>
      </c>
      <c r="L21" s="114">
        <v>7.94</v>
      </c>
      <c r="M21" s="114">
        <v>31.33</v>
      </c>
      <c r="N21" s="114">
        <v>10.02</v>
      </c>
      <c r="O21" s="114">
        <v>0.52</v>
      </c>
    </row>
    <row r="22" spans="1:15" x14ac:dyDescent="0.25">
      <c r="A22" s="115"/>
      <c r="B22" s="134" t="s">
        <v>114</v>
      </c>
      <c r="C22" s="116" t="s">
        <v>71</v>
      </c>
      <c r="D22" s="115">
        <v>2.4700000000000002</v>
      </c>
      <c r="E22" s="115">
        <v>0.87</v>
      </c>
      <c r="F22" s="115">
        <v>16.75</v>
      </c>
      <c r="G22" s="115">
        <v>85.77</v>
      </c>
      <c r="H22" s="117">
        <v>0.04</v>
      </c>
      <c r="I22" s="117">
        <v>0</v>
      </c>
      <c r="J22" s="117">
        <v>0</v>
      </c>
      <c r="K22" s="117">
        <v>0</v>
      </c>
      <c r="L22" s="118">
        <v>8</v>
      </c>
      <c r="M22" s="118">
        <v>26</v>
      </c>
      <c r="N22" s="118">
        <v>5.6</v>
      </c>
      <c r="O22" s="118">
        <v>0.36</v>
      </c>
    </row>
    <row r="23" spans="1:15" x14ac:dyDescent="0.25">
      <c r="A23" s="115"/>
      <c r="B23" s="115" t="s">
        <v>115</v>
      </c>
      <c r="C23" s="115">
        <v>20</v>
      </c>
      <c r="D23" s="123">
        <v>1.1100000000000001</v>
      </c>
      <c r="E23" s="123">
        <v>0.22</v>
      </c>
      <c r="F23" s="123">
        <v>9.8000000000000007</v>
      </c>
      <c r="G23" s="123">
        <v>44.3</v>
      </c>
      <c r="H23" s="117">
        <v>0.1</v>
      </c>
      <c r="I23" s="117">
        <v>0.14000000000000001</v>
      </c>
      <c r="J23" s="117">
        <v>0</v>
      </c>
      <c r="K23" s="117">
        <v>0.1</v>
      </c>
      <c r="L23" s="118">
        <v>4.5</v>
      </c>
      <c r="M23" s="118">
        <v>21</v>
      </c>
      <c r="N23" s="118">
        <v>5</v>
      </c>
      <c r="O23" s="118">
        <v>0.62</v>
      </c>
    </row>
    <row r="24" spans="1:15" ht="30.75" x14ac:dyDescent="0.25">
      <c r="A24" s="114">
        <v>349</v>
      </c>
      <c r="B24" s="136" t="s">
        <v>117</v>
      </c>
      <c r="C24" s="129" t="s">
        <v>141</v>
      </c>
      <c r="D24" s="122">
        <v>0.5</v>
      </c>
      <c r="E24" s="122">
        <v>7.0000000000000007E-2</v>
      </c>
      <c r="F24" s="122">
        <v>24</v>
      </c>
      <c r="G24" s="122">
        <v>99.6</v>
      </c>
      <c r="H24" s="142">
        <v>0</v>
      </c>
      <c r="I24" s="122">
        <v>0.55000000000000004</v>
      </c>
      <c r="J24" s="122">
        <v>0</v>
      </c>
      <c r="K24" s="143">
        <v>0</v>
      </c>
      <c r="L24" s="122">
        <v>24.36</v>
      </c>
      <c r="M24" s="122">
        <v>0</v>
      </c>
      <c r="N24" s="122">
        <v>13.09</v>
      </c>
      <c r="O24" s="122">
        <v>0.53</v>
      </c>
    </row>
    <row r="25" spans="1:15" ht="15.75" x14ac:dyDescent="0.25">
      <c r="A25" s="114"/>
      <c r="B25" s="119" t="s">
        <v>20</v>
      </c>
      <c r="C25" s="161">
        <v>610</v>
      </c>
      <c r="D25" s="161">
        <f t="shared" ref="D25:O25" si="2">SUM(D17:D24)</f>
        <v>22.669999999999998</v>
      </c>
      <c r="E25" s="161">
        <f t="shared" si="2"/>
        <v>21.390000000000004</v>
      </c>
      <c r="F25" s="161">
        <f t="shared" si="2"/>
        <v>102.92999999999999</v>
      </c>
      <c r="G25" s="161">
        <f t="shared" si="2"/>
        <v>702.18999999999994</v>
      </c>
      <c r="H25" s="161">
        <f t="shared" si="2"/>
        <v>0.39300000000000002</v>
      </c>
      <c r="I25" s="161">
        <f t="shared" si="2"/>
        <v>14.975000000000001</v>
      </c>
      <c r="J25" s="161">
        <f t="shared" si="2"/>
        <v>3.37</v>
      </c>
      <c r="K25" s="161">
        <f t="shared" si="2"/>
        <v>0.1</v>
      </c>
      <c r="L25" s="161">
        <f t="shared" si="2"/>
        <v>97.52</v>
      </c>
      <c r="M25" s="161">
        <f t="shared" si="2"/>
        <v>174.76</v>
      </c>
      <c r="N25" s="161">
        <f t="shared" si="2"/>
        <v>148.98000000000002</v>
      </c>
      <c r="O25" s="161">
        <f t="shared" si="2"/>
        <v>4.0880000000000001</v>
      </c>
    </row>
    <row r="26" spans="1:15" ht="15.75" x14ac:dyDescent="0.25">
      <c r="A26" s="235" t="s">
        <v>53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7"/>
    </row>
    <row r="27" spans="1:15" ht="15.75" x14ac:dyDescent="0.25">
      <c r="A27" s="114">
        <v>423</v>
      </c>
      <c r="B27" s="136" t="s">
        <v>144</v>
      </c>
      <c r="C27" s="114" t="s">
        <v>62</v>
      </c>
      <c r="D27" s="114">
        <v>6.94</v>
      </c>
      <c r="E27" s="114">
        <v>5.36</v>
      </c>
      <c r="F27" s="114">
        <v>12.62</v>
      </c>
      <c r="G27" s="114">
        <v>126.6</v>
      </c>
      <c r="H27" s="114">
        <v>0.04</v>
      </c>
      <c r="I27" s="114">
        <v>0.1</v>
      </c>
      <c r="J27" s="114">
        <v>33.68</v>
      </c>
      <c r="K27" s="114">
        <v>0</v>
      </c>
      <c r="L27" s="114">
        <v>99.92</v>
      </c>
      <c r="M27" s="114">
        <v>13.82</v>
      </c>
      <c r="N27" s="114">
        <v>99</v>
      </c>
      <c r="O27" s="114">
        <v>0.57999999999999996</v>
      </c>
    </row>
    <row r="28" spans="1:15" ht="15.75" x14ac:dyDescent="0.25">
      <c r="A28" s="114">
        <v>382</v>
      </c>
      <c r="B28" s="114" t="s">
        <v>108</v>
      </c>
      <c r="C28" s="129">
        <v>150</v>
      </c>
      <c r="D28" s="122">
        <v>3.06</v>
      </c>
      <c r="E28" s="122">
        <v>2.65</v>
      </c>
      <c r="F28" s="122">
        <v>13.18</v>
      </c>
      <c r="G28" s="131">
        <v>88.95</v>
      </c>
      <c r="H28" s="122">
        <v>0</v>
      </c>
      <c r="I28" s="122">
        <v>1.19</v>
      </c>
      <c r="J28" s="122">
        <v>0</v>
      </c>
      <c r="K28" s="143">
        <v>0</v>
      </c>
      <c r="L28" s="122">
        <v>114.17</v>
      </c>
      <c r="M28" s="122">
        <v>0</v>
      </c>
      <c r="N28" s="122">
        <v>16</v>
      </c>
      <c r="O28" s="122">
        <v>0.36</v>
      </c>
    </row>
    <row r="29" spans="1:15" ht="15.75" x14ac:dyDescent="0.25">
      <c r="A29" s="114"/>
      <c r="B29" s="119" t="s">
        <v>20</v>
      </c>
      <c r="C29" s="161">
        <v>220</v>
      </c>
      <c r="D29" s="161">
        <f t="shared" ref="D29:O29" si="3">SUM(D27:D28)</f>
        <v>10</v>
      </c>
      <c r="E29" s="161">
        <f t="shared" si="3"/>
        <v>8.01</v>
      </c>
      <c r="F29" s="161">
        <f t="shared" si="3"/>
        <v>25.799999999999997</v>
      </c>
      <c r="G29" s="161">
        <f t="shared" si="3"/>
        <v>215.55</v>
      </c>
      <c r="H29" s="161">
        <f t="shared" si="3"/>
        <v>0.04</v>
      </c>
      <c r="I29" s="161">
        <f t="shared" si="3"/>
        <v>1.29</v>
      </c>
      <c r="J29" s="161">
        <f t="shared" si="3"/>
        <v>33.68</v>
      </c>
      <c r="K29" s="161">
        <f t="shared" si="3"/>
        <v>0</v>
      </c>
      <c r="L29" s="161">
        <f t="shared" si="3"/>
        <v>214.09</v>
      </c>
      <c r="M29" s="161">
        <f t="shared" si="3"/>
        <v>13.82</v>
      </c>
      <c r="N29" s="161">
        <f t="shared" si="3"/>
        <v>115</v>
      </c>
      <c r="O29" s="161">
        <f t="shared" si="3"/>
        <v>0.94</v>
      </c>
    </row>
    <row r="30" spans="1:15" ht="15.75" x14ac:dyDescent="0.25">
      <c r="A30" s="168"/>
      <c r="B30" s="119" t="s">
        <v>23</v>
      </c>
      <c r="C30" s="185">
        <f>C29+C25+C15+C12</f>
        <v>1330</v>
      </c>
      <c r="D30" s="154">
        <f t="shared" ref="D30:O30" si="4">D12+D15+D25+D29</f>
        <v>41.39</v>
      </c>
      <c r="E30" s="154">
        <f t="shared" si="4"/>
        <v>42.410000000000004</v>
      </c>
      <c r="F30" s="154">
        <f t="shared" si="4"/>
        <v>308.61</v>
      </c>
      <c r="G30" s="154">
        <f t="shared" si="4"/>
        <v>1327.08</v>
      </c>
      <c r="H30" s="154">
        <f t="shared" si="4"/>
        <v>0.58300000000000007</v>
      </c>
      <c r="I30" s="154">
        <f t="shared" si="4"/>
        <v>17.015000000000001</v>
      </c>
      <c r="J30" s="154">
        <f t="shared" si="4"/>
        <v>77.05</v>
      </c>
      <c r="K30" s="154">
        <f t="shared" si="4"/>
        <v>0.1</v>
      </c>
      <c r="L30" s="154">
        <f t="shared" si="4"/>
        <v>477.51</v>
      </c>
      <c r="M30" s="154">
        <f t="shared" si="4"/>
        <v>274.08</v>
      </c>
      <c r="N30" s="154">
        <f t="shared" si="4"/>
        <v>269.08000000000004</v>
      </c>
      <c r="O30" s="154">
        <f t="shared" si="4"/>
        <v>20.888000000000002</v>
      </c>
    </row>
  </sheetData>
  <mergeCells count="12">
    <mergeCell ref="A5:O5"/>
    <mergeCell ref="A6:O6"/>
    <mergeCell ref="A13:O13"/>
    <mergeCell ref="A16:O16"/>
    <mergeCell ref="A26:O26"/>
    <mergeCell ref="H1:K2"/>
    <mergeCell ref="L1:O2"/>
    <mergeCell ref="A1:A3"/>
    <mergeCell ref="B1:B3"/>
    <mergeCell ref="C1:C3"/>
    <mergeCell ref="D1:F2"/>
    <mergeCell ref="G1:G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7" workbookViewId="0">
      <selection activeCell="E29" sqref="E29"/>
    </sheetView>
  </sheetViews>
  <sheetFormatPr defaultRowHeight="15" x14ac:dyDescent="0.25"/>
  <cols>
    <col min="1" max="1" width="9.5703125" customWidth="1"/>
    <col min="2" max="2" width="29.5703125" customWidth="1"/>
    <col min="3" max="3" width="10.855468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62" t="s">
        <v>7</v>
      </c>
      <c r="E3" s="162" t="s">
        <v>8</v>
      </c>
      <c r="F3" s="162" t="s">
        <v>9</v>
      </c>
      <c r="G3" s="239"/>
      <c r="H3" s="162" t="s">
        <v>10</v>
      </c>
      <c r="I3" s="162" t="s">
        <v>11</v>
      </c>
      <c r="J3" s="162" t="s">
        <v>12</v>
      </c>
      <c r="K3" s="162" t="s">
        <v>13</v>
      </c>
      <c r="L3" s="162" t="s">
        <v>14</v>
      </c>
      <c r="M3" s="162" t="s">
        <v>15</v>
      </c>
      <c r="N3" s="162" t="s">
        <v>16</v>
      </c>
      <c r="O3" s="162" t="s">
        <v>17</v>
      </c>
    </row>
    <row r="4" spans="1:15" x14ac:dyDescent="0.25">
      <c r="A4" s="140">
        <v>1</v>
      </c>
      <c r="B4" s="162">
        <v>2</v>
      </c>
      <c r="C4" s="162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ht="15.75" x14ac:dyDescent="0.25">
      <c r="A5" s="233" t="s">
        <v>32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32" t="s">
        <v>19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x14ac:dyDescent="0.25">
      <c r="A7" s="144">
        <v>1</v>
      </c>
      <c r="B7" s="117">
        <v>2</v>
      </c>
      <c r="C7" s="117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</row>
    <row r="8" spans="1:15" ht="29.25" customHeight="1" x14ac:dyDescent="0.25">
      <c r="A8" s="114">
        <v>173</v>
      </c>
      <c r="B8" s="136" t="s">
        <v>132</v>
      </c>
      <c r="C8" s="114">
        <v>150</v>
      </c>
      <c r="D8" s="114">
        <v>5.92</v>
      </c>
      <c r="E8" s="114">
        <v>5.61</v>
      </c>
      <c r="F8" s="114">
        <v>30.36</v>
      </c>
      <c r="G8" s="114">
        <v>188.06</v>
      </c>
      <c r="H8" s="114">
        <v>0.2</v>
      </c>
      <c r="I8" s="114">
        <v>1.47</v>
      </c>
      <c r="J8" s="114">
        <v>0</v>
      </c>
      <c r="K8" s="114">
        <v>0</v>
      </c>
      <c r="L8" s="114">
        <v>145.58000000000001</v>
      </c>
      <c r="M8" s="114">
        <v>0</v>
      </c>
      <c r="N8" s="114">
        <v>0</v>
      </c>
      <c r="O8" s="114">
        <v>1.1299999999999999</v>
      </c>
    </row>
    <row r="9" spans="1:15" ht="15.75" x14ac:dyDescent="0.25">
      <c r="A9" s="124"/>
      <c r="B9" s="115" t="s">
        <v>114</v>
      </c>
      <c r="C9" s="116" t="s">
        <v>71</v>
      </c>
      <c r="D9" s="115">
        <v>2.4700000000000002</v>
      </c>
      <c r="E9" s="115">
        <v>0.87</v>
      </c>
      <c r="F9" s="115">
        <v>16.75</v>
      </c>
      <c r="G9" s="115">
        <v>85.77</v>
      </c>
      <c r="H9" s="117">
        <v>0.04</v>
      </c>
      <c r="I9" s="117">
        <v>0</v>
      </c>
      <c r="J9" s="117">
        <v>0</v>
      </c>
      <c r="K9" s="117">
        <v>0</v>
      </c>
      <c r="L9" s="118">
        <v>8</v>
      </c>
      <c r="M9" s="118">
        <v>26</v>
      </c>
      <c r="N9" s="118">
        <v>5.6</v>
      </c>
      <c r="O9" s="118">
        <v>0.36</v>
      </c>
    </row>
    <row r="10" spans="1:15" x14ac:dyDescent="0.25">
      <c r="A10" s="115">
        <v>14</v>
      </c>
      <c r="B10" s="115" t="s">
        <v>118</v>
      </c>
      <c r="C10" s="115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30.75" x14ac:dyDescent="0.25">
      <c r="A11" s="124">
        <v>379</v>
      </c>
      <c r="B11" s="136" t="s">
        <v>111</v>
      </c>
      <c r="C11" s="125">
        <v>150</v>
      </c>
      <c r="D11" s="126">
        <v>2.4</v>
      </c>
      <c r="E11" s="126">
        <v>20.100000000000001</v>
      </c>
      <c r="F11" s="126">
        <v>11.93</v>
      </c>
      <c r="G11" s="152">
        <v>75.45</v>
      </c>
      <c r="H11" s="126">
        <v>0</v>
      </c>
      <c r="I11" s="126">
        <v>0.97</v>
      </c>
      <c r="J11" s="126">
        <v>0</v>
      </c>
      <c r="K11" s="126">
        <v>0</v>
      </c>
      <c r="L11" s="126">
        <v>94.34</v>
      </c>
      <c r="M11" s="126">
        <v>0</v>
      </c>
      <c r="N11" s="126">
        <v>10.5</v>
      </c>
      <c r="O11" s="126">
        <v>0.1</v>
      </c>
    </row>
    <row r="12" spans="1:15" ht="15.75" x14ac:dyDescent="0.25">
      <c r="A12" s="114"/>
      <c r="B12" s="119" t="s">
        <v>20</v>
      </c>
      <c r="C12" s="161">
        <v>350</v>
      </c>
      <c r="D12" s="161">
        <f t="shared" ref="D12:O12" si="0">SUM(D8:D11)</f>
        <v>10.870000000000001</v>
      </c>
      <c r="E12" s="161">
        <f t="shared" si="0"/>
        <v>33.83</v>
      </c>
      <c r="F12" s="161">
        <f t="shared" si="0"/>
        <v>59.17</v>
      </c>
      <c r="G12" s="161">
        <f t="shared" si="0"/>
        <v>415.28</v>
      </c>
      <c r="H12" s="161">
        <f t="shared" si="0"/>
        <v>0.24000000000000002</v>
      </c>
      <c r="I12" s="161">
        <f t="shared" si="0"/>
        <v>2.44</v>
      </c>
      <c r="J12" s="161">
        <f t="shared" si="0"/>
        <v>40</v>
      </c>
      <c r="K12" s="161">
        <f t="shared" si="0"/>
        <v>0</v>
      </c>
      <c r="L12" s="161">
        <f t="shared" si="0"/>
        <v>250.32000000000002</v>
      </c>
      <c r="M12" s="161">
        <f t="shared" si="0"/>
        <v>29</v>
      </c>
      <c r="N12" s="161">
        <f t="shared" si="0"/>
        <v>16.100000000000001</v>
      </c>
      <c r="O12" s="161">
        <f t="shared" si="0"/>
        <v>1.6099999999999999</v>
      </c>
    </row>
    <row r="13" spans="1:15" ht="15.75" x14ac:dyDescent="0.25">
      <c r="A13" s="232" t="s">
        <v>49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  <row r="14" spans="1:15" x14ac:dyDescent="0.25">
      <c r="A14" s="115">
        <v>389</v>
      </c>
      <c r="B14" s="135" t="s">
        <v>64</v>
      </c>
      <c r="C14" s="115">
        <v>150</v>
      </c>
      <c r="D14" s="115">
        <v>0.75</v>
      </c>
      <c r="E14" s="115">
        <v>0</v>
      </c>
      <c r="F14" s="115">
        <v>15.15</v>
      </c>
      <c r="G14" s="115">
        <v>63.6</v>
      </c>
      <c r="H14" s="115">
        <v>0</v>
      </c>
      <c r="I14" s="115">
        <v>4</v>
      </c>
      <c r="J14" s="115">
        <v>0</v>
      </c>
      <c r="K14" s="115">
        <v>0</v>
      </c>
      <c r="L14" s="121">
        <v>14</v>
      </c>
      <c r="M14" s="121">
        <v>10</v>
      </c>
      <c r="N14" s="121">
        <v>0</v>
      </c>
      <c r="O14" s="121">
        <v>2.8</v>
      </c>
    </row>
    <row r="15" spans="1:15" ht="15.75" x14ac:dyDescent="0.25">
      <c r="A15" s="166"/>
      <c r="B15" s="119" t="s">
        <v>20</v>
      </c>
      <c r="C15" s="161">
        <v>150</v>
      </c>
      <c r="D15" s="161">
        <f t="shared" ref="D15:O15" si="1">SUM(D14)</f>
        <v>0.75</v>
      </c>
      <c r="E15" s="161">
        <f t="shared" si="1"/>
        <v>0</v>
      </c>
      <c r="F15" s="161">
        <f t="shared" si="1"/>
        <v>15.15</v>
      </c>
      <c r="G15" s="161">
        <f t="shared" si="1"/>
        <v>63.6</v>
      </c>
      <c r="H15" s="161">
        <f t="shared" si="1"/>
        <v>0</v>
      </c>
      <c r="I15" s="161">
        <f t="shared" si="1"/>
        <v>4</v>
      </c>
      <c r="J15" s="161">
        <f t="shared" si="1"/>
        <v>0</v>
      </c>
      <c r="K15" s="161">
        <f t="shared" si="1"/>
        <v>0</v>
      </c>
      <c r="L15" s="161">
        <f t="shared" si="1"/>
        <v>14</v>
      </c>
      <c r="M15" s="161">
        <f t="shared" si="1"/>
        <v>10</v>
      </c>
      <c r="N15" s="161">
        <f t="shared" si="1"/>
        <v>0</v>
      </c>
      <c r="O15" s="161">
        <f t="shared" si="1"/>
        <v>2.8</v>
      </c>
    </row>
    <row r="16" spans="1:15" ht="15.75" x14ac:dyDescent="0.25">
      <c r="A16" s="232" t="s">
        <v>50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</row>
    <row r="17" spans="1:15" ht="15.75" x14ac:dyDescent="0.25">
      <c r="A17" s="114">
        <v>75</v>
      </c>
      <c r="B17" s="114" t="s">
        <v>107</v>
      </c>
      <c r="C17" s="129">
        <v>40</v>
      </c>
      <c r="D17" s="122">
        <v>0.7</v>
      </c>
      <c r="E17" s="122">
        <v>3.22</v>
      </c>
      <c r="F17" s="122">
        <v>4.03</v>
      </c>
      <c r="G17" s="122">
        <v>48.88</v>
      </c>
      <c r="H17" s="122">
        <v>0.02</v>
      </c>
      <c r="I17" s="122">
        <v>4.25</v>
      </c>
      <c r="J17" s="122">
        <v>0</v>
      </c>
      <c r="K17" s="114">
        <v>0</v>
      </c>
      <c r="L17" s="122">
        <v>13.4</v>
      </c>
      <c r="M17" s="122">
        <v>0</v>
      </c>
      <c r="N17" s="122">
        <v>0</v>
      </c>
      <c r="O17" s="122">
        <v>0.52</v>
      </c>
    </row>
    <row r="18" spans="1:15" ht="30.75" x14ac:dyDescent="0.25">
      <c r="A18" s="114">
        <v>82</v>
      </c>
      <c r="B18" s="136" t="s">
        <v>127</v>
      </c>
      <c r="C18" s="114">
        <v>150</v>
      </c>
      <c r="D18" s="114">
        <v>3.84</v>
      </c>
      <c r="E18" s="114">
        <v>6.0179999999999998</v>
      </c>
      <c r="F18" s="114">
        <v>6.93</v>
      </c>
      <c r="G18" s="114">
        <v>102.63</v>
      </c>
      <c r="H18" s="114">
        <v>0</v>
      </c>
      <c r="I18" s="114">
        <v>9.64</v>
      </c>
      <c r="J18" s="114">
        <v>0</v>
      </c>
      <c r="K18" s="114">
        <v>0</v>
      </c>
      <c r="L18" s="114">
        <v>36.82</v>
      </c>
      <c r="M18" s="114">
        <v>0</v>
      </c>
      <c r="N18" s="114">
        <v>16.22</v>
      </c>
      <c r="O18" s="114">
        <v>1.01</v>
      </c>
    </row>
    <row r="19" spans="1:15" ht="45.75" x14ac:dyDescent="0.25">
      <c r="A19" s="114">
        <v>290</v>
      </c>
      <c r="B19" s="136" t="s">
        <v>139</v>
      </c>
      <c r="C19" s="114">
        <v>60</v>
      </c>
      <c r="D19" s="114">
        <v>8.1199999999999992</v>
      </c>
      <c r="E19" s="114">
        <v>9.2100000000000009</v>
      </c>
      <c r="F19" s="114">
        <v>5.19</v>
      </c>
      <c r="G19" s="114">
        <v>136</v>
      </c>
      <c r="H19" s="114">
        <v>0.04</v>
      </c>
      <c r="I19" s="114">
        <v>0.76</v>
      </c>
      <c r="J19" s="114">
        <v>0</v>
      </c>
      <c r="K19" s="114">
        <v>0</v>
      </c>
      <c r="L19" s="114">
        <v>28.1</v>
      </c>
      <c r="M19" s="114">
        <v>0</v>
      </c>
      <c r="N19" s="114">
        <v>0</v>
      </c>
      <c r="O19" s="114">
        <v>0</v>
      </c>
    </row>
    <row r="20" spans="1:15" ht="45.75" x14ac:dyDescent="0.25">
      <c r="A20" s="114" t="s">
        <v>25</v>
      </c>
      <c r="B20" s="136" t="s">
        <v>119</v>
      </c>
      <c r="C20" s="129" t="s">
        <v>131</v>
      </c>
      <c r="D20" s="122">
        <v>4.37</v>
      </c>
      <c r="E20" s="122">
        <v>4.63</v>
      </c>
      <c r="F20" s="122">
        <v>24.36</v>
      </c>
      <c r="G20" s="122">
        <v>156.56</v>
      </c>
      <c r="H20" s="114">
        <v>0</v>
      </c>
      <c r="I20" s="114">
        <v>0</v>
      </c>
      <c r="J20" s="114">
        <v>0</v>
      </c>
      <c r="K20" s="114">
        <v>0</v>
      </c>
      <c r="L20" s="122">
        <v>9.7100000000000009</v>
      </c>
      <c r="M20" s="122">
        <v>0</v>
      </c>
      <c r="N20" s="122">
        <v>6.51</v>
      </c>
      <c r="O20" s="122">
        <v>0.65</v>
      </c>
    </row>
    <row r="21" spans="1:15" x14ac:dyDescent="0.25">
      <c r="A21" s="115"/>
      <c r="B21" s="134" t="s">
        <v>114</v>
      </c>
      <c r="C21" s="116" t="s">
        <v>71</v>
      </c>
      <c r="D21" s="115">
        <v>2.4700000000000002</v>
      </c>
      <c r="E21" s="115">
        <v>0.87</v>
      </c>
      <c r="F21" s="115">
        <v>16.75</v>
      </c>
      <c r="G21" s="115">
        <v>85.77</v>
      </c>
      <c r="H21" s="117">
        <v>0.04</v>
      </c>
      <c r="I21" s="117">
        <v>0</v>
      </c>
      <c r="J21" s="117">
        <v>0</v>
      </c>
      <c r="K21" s="117">
        <v>0</v>
      </c>
      <c r="L21" s="118">
        <v>8</v>
      </c>
      <c r="M21" s="118">
        <v>26</v>
      </c>
      <c r="N21" s="118">
        <v>5.6</v>
      </c>
      <c r="O21" s="118">
        <v>0.36</v>
      </c>
    </row>
    <row r="22" spans="1:15" x14ac:dyDescent="0.25">
      <c r="A22" s="115"/>
      <c r="B22" s="115" t="s">
        <v>115</v>
      </c>
      <c r="C22" s="115">
        <v>20</v>
      </c>
      <c r="D22" s="123">
        <v>1.1100000000000001</v>
      </c>
      <c r="E22" s="123">
        <v>0.22</v>
      </c>
      <c r="F22" s="123">
        <v>9.8000000000000007</v>
      </c>
      <c r="G22" s="123">
        <v>44.3</v>
      </c>
      <c r="H22" s="117">
        <v>0.1</v>
      </c>
      <c r="I22" s="117">
        <v>0.14000000000000001</v>
      </c>
      <c r="J22" s="117">
        <v>0</v>
      </c>
      <c r="K22" s="117">
        <v>0.1</v>
      </c>
      <c r="L22" s="118">
        <v>4.5</v>
      </c>
      <c r="M22" s="118">
        <v>21</v>
      </c>
      <c r="N22" s="118">
        <v>5</v>
      </c>
      <c r="O22" s="118">
        <v>0.62</v>
      </c>
    </row>
    <row r="23" spans="1:15" ht="30.75" x14ac:dyDescent="0.25">
      <c r="A23" s="114">
        <v>354</v>
      </c>
      <c r="B23" s="136" t="s">
        <v>52</v>
      </c>
      <c r="C23" s="129" t="s">
        <v>141</v>
      </c>
      <c r="D23" s="122">
        <v>8.3000000000000004E-2</v>
      </c>
      <c r="E23" s="122">
        <v>0.09</v>
      </c>
      <c r="F23" s="122">
        <v>18.829999999999998</v>
      </c>
      <c r="G23" s="122">
        <v>89.4</v>
      </c>
      <c r="H23" s="153">
        <v>0</v>
      </c>
      <c r="I23" s="114">
        <v>1.37</v>
      </c>
      <c r="J23" s="114">
        <v>0</v>
      </c>
      <c r="K23" s="114">
        <v>0</v>
      </c>
      <c r="L23" s="114">
        <v>8.6</v>
      </c>
      <c r="M23" s="114">
        <v>0</v>
      </c>
      <c r="N23" s="114">
        <v>2.73</v>
      </c>
      <c r="O23" s="114">
        <v>0.43</v>
      </c>
    </row>
    <row r="24" spans="1:15" ht="15.75" x14ac:dyDescent="0.25">
      <c r="A24" s="166"/>
      <c r="B24" s="119" t="s">
        <v>20</v>
      </c>
      <c r="C24" s="161">
        <v>585.70000000000005</v>
      </c>
      <c r="D24" s="161">
        <f t="shared" ref="D24:O24" si="2">SUM(D17:D23)</f>
        <v>20.692999999999998</v>
      </c>
      <c r="E24" s="161">
        <f t="shared" si="2"/>
        <v>24.257999999999999</v>
      </c>
      <c r="F24" s="161">
        <f t="shared" si="2"/>
        <v>85.89</v>
      </c>
      <c r="G24" s="161">
        <f t="shared" si="2"/>
        <v>663.54</v>
      </c>
      <c r="H24" s="161">
        <f t="shared" si="2"/>
        <v>0.2</v>
      </c>
      <c r="I24" s="161">
        <f t="shared" si="2"/>
        <v>16.16</v>
      </c>
      <c r="J24" s="161">
        <f t="shared" si="2"/>
        <v>0</v>
      </c>
      <c r="K24" s="161">
        <f t="shared" si="2"/>
        <v>0.1</v>
      </c>
      <c r="L24" s="161">
        <f t="shared" si="2"/>
        <v>109.13</v>
      </c>
      <c r="M24" s="161">
        <f t="shared" si="2"/>
        <v>47</v>
      </c>
      <c r="N24" s="161">
        <f t="shared" si="2"/>
        <v>36.059999999999995</v>
      </c>
      <c r="O24" s="161">
        <f t="shared" si="2"/>
        <v>3.5900000000000003</v>
      </c>
    </row>
    <row r="25" spans="1:15" ht="15.75" x14ac:dyDescent="0.25">
      <c r="A25" s="235" t="s">
        <v>53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15.75" x14ac:dyDescent="0.25">
      <c r="A26" s="190" t="s">
        <v>59</v>
      </c>
      <c r="B26" s="124" t="s">
        <v>60</v>
      </c>
      <c r="C26" s="190">
        <v>60</v>
      </c>
      <c r="D26" s="190">
        <v>4.8</v>
      </c>
      <c r="E26" s="190">
        <v>3.7</v>
      </c>
      <c r="F26" s="190">
        <v>20.98</v>
      </c>
      <c r="G26" s="190">
        <v>156.30000000000001</v>
      </c>
      <c r="H26" s="190">
        <v>0.08</v>
      </c>
      <c r="I26" s="190">
        <v>0.1</v>
      </c>
      <c r="J26" s="190">
        <v>0.26</v>
      </c>
      <c r="K26" s="190">
        <v>0</v>
      </c>
      <c r="L26" s="190">
        <v>47.2</v>
      </c>
      <c r="M26" s="190">
        <v>0</v>
      </c>
      <c r="N26" s="190">
        <v>0</v>
      </c>
      <c r="O26" s="190">
        <v>0.4</v>
      </c>
    </row>
    <row r="27" spans="1:15" ht="15.75" x14ac:dyDescent="0.25">
      <c r="A27" s="114">
        <v>376</v>
      </c>
      <c r="B27" s="114" t="s">
        <v>90</v>
      </c>
      <c r="C27" s="114" t="s">
        <v>48</v>
      </c>
      <c r="D27" s="114">
        <v>0.15</v>
      </c>
      <c r="E27" s="114">
        <v>0</v>
      </c>
      <c r="F27" s="114">
        <v>10.5</v>
      </c>
      <c r="G27" s="114">
        <v>21</v>
      </c>
      <c r="H27" s="114">
        <v>0</v>
      </c>
      <c r="I27" s="114">
        <v>0</v>
      </c>
      <c r="J27" s="114">
        <v>0</v>
      </c>
      <c r="K27" s="114"/>
      <c r="L27" s="114">
        <v>4.5</v>
      </c>
      <c r="M27" s="114">
        <v>0</v>
      </c>
      <c r="N27" s="114">
        <v>0</v>
      </c>
      <c r="O27" s="114">
        <v>0.3</v>
      </c>
    </row>
    <row r="28" spans="1:15" ht="15.75" x14ac:dyDescent="0.25">
      <c r="A28" s="114"/>
      <c r="B28" s="119" t="s">
        <v>20</v>
      </c>
      <c r="C28" s="184">
        <v>210</v>
      </c>
      <c r="D28" s="161">
        <f t="shared" ref="D28:O28" si="3">SUM(D26:D27)</f>
        <v>4.95</v>
      </c>
      <c r="E28" s="161">
        <f t="shared" si="3"/>
        <v>3.7</v>
      </c>
      <c r="F28" s="161">
        <f t="shared" si="3"/>
        <v>31.48</v>
      </c>
      <c r="G28" s="161">
        <f t="shared" si="3"/>
        <v>177.3</v>
      </c>
      <c r="H28" s="161">
        <f t="shared" si="3"/>
        <v>0.08</v>
      </c>
      <c r="I28" s="161">
        <f t="shared" si="3"/>
        <v>0.1</v>
      </c>
      <c r="J28" s="161">
        <f t="shared" si="3"/>
        <v>0.26</v>
      </c>
      <c r="K28" s="161">
        <f t="shared" si="3"/>
        <v>0</v>
      </c>
      <c r="L28" s="161">
        <f t="shared" si="3"/>
        <v>51.7</v>
      </c>
      <c r="M28" s="161">
        <f t="shared" si="3"/>
        <v>0</v>
      </c>
      <c r="N28" s="161">
        <f t="shared" si="3"/>
        <v>0</v>
      </c>
      <c r="O28" s="161">
        <f t="shared" si="3"/>
        <v>0.7</v>
      </c>
    </row>
    <row r="29" spans="1:15" ht="15.75" x14ac:dyDescent="0.25">
      <c r="A29" s="168"/>
      <c r="B29" s="119" t="s">
        <v>23</v>
      </c>
      <c r="C29" s="185">
        <f>C28+C24+C15+C12</f>
        <v>1295.7</v>
      </c>
      <c r="D29" s="154">
        <f t="shared" ref="D29:O29" si="4">D28+D24+D15+D12</f>
        <v>37.262999999999998</v>
      </c>
      <c r="E29" s="154">
        <f t="shared" si="4"/>
        <v>61.787999999999997</v>
      </c>
      <c r="F29" s="154">
        <f t="shared" si="4"/>
        <v>191.69</v>
      </c>
      <c r="G29" s="154">
        <f t="shared" si="4"/>
        <v>1319.7199999999998</v>
      </c>
      <c r="H29" s="154">
        <f t="shared" si="4"/>
        <v>0.52</v>
      </c>
      <c r="I29" s="154">
        <f t="shared" si="4"/>
        <v>22.700000000000003</v>
      </c>
      <c r="J29" s="154">
        <f t="shared" si="4"/>
        <v>40.26</v>
      </c>
      <c r="K29" s="154">
        <f t="shared" si="4"/>
        <v>0.1</v>
      </c>
      <c r="L29" s="154">
        <f t="shared" si="4"/>
        <v>425.15</v>
      </c>
      <c r="M29" s="154">
        <f t="shared" si="4"/>
        <v>86</v>
      </c>
      <c r="N29" s="154">
        <f t="shared" si="4"/>
        <v>52.16</v>
      </c>
      <c r="O29" s="154">
        <f t="shared" si="4"/>
        <v>8.6999999999999993</v>
      </c>
    </row>
    <row r="30" spans="1:15" ht="15.75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</row>
  </sheetData>
  <mergeCells count="12">
    <mergeCell ref="A5:O5"/>
    <mergeCell ref="A6:O6"/>
    <mergeCell ref="A13:O13"/>
    <mergeCell ref="A16:O16"/>
    <mergeCell ref="A25:O25"/>
    <mergeCell ref="H1:K2"/>
    <mergeCell ref="L1:O2"/>
    <mergeCell ref="A1:A3"/>
    <mergeCell ref="B1:B3"/>
    <mergeCell ref="C1:C3"/>
    <mergeCell ref="D1:F2"/>
    <mergeCell ref="G1:G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topLeftCell="A10" zoomScale="90" zoomScaleNormal="90" workbookViewId="0">
      <selection activeCell="F23" sqref="F23"/>
    </sheetView>
  </sheetViews>
  <sheetFormatPr defaultRowHeight="15" x14ac:dyDescent="0.25"/>
  <cols>
    <col min="1" max="1" width="7.85546875" customWidth="1"/>
    <col min="2" max="2" width="29.5703125" customWidth="1"/>
    <col min="3" max="3" width="10.71093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8" max="14" width="11.85546875" bestFit="1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62" t="s">
        <v>7</v>
      </c>
      <c r="E3" s="162" t="s">
        <v>8</v>
      </c>
      <c r="F3" s="162" t="s">
        <v>9</v>
      </c>
      <c r="G3" s="239"/>
      <c r="H3" s="162" t="s">
        <v>10</v>
      </c>
      <c r="I3" s="162" t="s">
        <v>11</v>
      </c>
      <c r="J3" s="162" t="s">
        <v>12</v>
      </c>
      <c r="K3" s="162" t="s">
        <v>13</v>
      </c>
      <c r="L3" s="162" t="s">
        <v>14</v>
      </c>
      <c r="M3" s="162" t="s">
        <v>15</v>
      </c>
      <c r="N3" s="162" t="s">
        <v>16</v>
      </c>
      <c r="O3" s="162" t="s">
        <v>17</v>
      </c>
    </row>
    <row r="4" spans="1:15" x14ac:dyDescent="0.25">
      <c r="A4" s="140">
        <v>1</v>
      </c>
      <c r="B4" s="162">
        <v>2</v>
      </c>
      <c r="C4" s="162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s="176" customFormat="1" ht="15.75" x14ac:dyDescent="0.25">
      <c r="A5" s="233" t="s">
        <v>33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s="176" customFormat="1" ht="15.75" x14ac:dyDescent="0.2">
      <c r="A6" s="245" t="s">
        <v>34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</row>
    <row r="7" spans="1:15" s="176" customFormat="1" x14ac:dyDescent="0.2">
      <c r="A7" s="144">
        <v>1</v>
      </c>
      <c r="B7" s="117">
        <v>2</v>
      </c>
      <c r="C7" s="117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</row>
    <row r="8" spans="1:15" s="176" customFormat="1" x14ac:dyDescent="0.2">
      <c r="A8" s="124">
        <v>210</v>
      </c>
      <c r="B8" s="124" t="s">
        <v>109</v>
      </c>
      <c r="C8" s="114">
        <v>80</v>
      </c>
      <c r="D8" s="122">
        <v>8.24</v>
      </c>
      <c r="E8" s="122">
        <v>13.33</v>
      </c>
      <c r="F8" s="122">
        <v>0.72</v>
      </c>
      <c r="G8" s="122">
        <v>137.15</v>
      </c>
      <c r="H8" s="122">
        <v>0</v>
      </c>
      <c r="I8" s="122">
        <v>0.16</v>
      </c>
      <c r="J8" s="122">
        <v>0</v>
      </c>
      <c r="K8" s="114">
        <v>0</v>
      </c>
      <c r="L8" s="122">
        <v>50.98</v>
      </c>
      <c r="M8" s="122">
        <v>0</v>
      </c>
      <c r="N8" s="122">
        <v>10.7</v>
      </c>
      <c r="O8" s="122">
        <v>1.48</v>
      </c>
    </row>
    <row r="9" spans="1:15" s="176" customFormat="1" x14ac:dyDescent="0.2">
      <c r="A9" s="124"/>
      <c r="B9" s="124" t="s">
        <v>110</v>
      </c>
      <c r="C9" s="125">
        <v>70</v>
      </c>
      <c r="D9" s="182">
        <v>0.84</v>
      </c>
      <c r="E9" s="182">
        <v>3.3</v>
      </c>
      <c r="F9" s="182">
        <v>5.4</v>
      </c>
      <c r="G9" s="182">
        <v>54.6</v>
      </c>
      <c r="H9" s="182">
        <v>3.5000000000000003E-2</v>
      </c>
      <c r="I9" s="182">
        <v>6.72</v>
      </c>
      <c r="J9" s="182">
        <v>0</v>
      </c>
      <c r="K9" s="183">
        <v>0</v>
      </c>
      <c r="L9" s="182">
        <v>22.4</v>
      </c>
      <c r="M9" s="182">
        <v>0</v>
      </c>
      <c r="N9" s="182">
        <v>0</v>
      </c>
      <c r="O9" s="182">
        <v>0.28999999999999998</v>
      </c>
    </row>
    <row r="10" spans="1:15" s="176" customFormat="1" ht="30" x14ac:dyDescent="0.2">
      <c r="A10" s="115"/>
      <c r="B10" s="136" t="s">
        <v>46</v>
      </c>
      <c r="C10" s="125">
        <v>40</v>
      </c>
      <c r="D10" s="115">
        <v>1.85</v>
      </c>
      <c r="E10" s="115">
        <v>0.65</v>
      </c>
      <c r="F10" s="115">
        <v>12.56</v>
      </c>
      <c r="G10" s="115">
        <v>64.33</v>
      </c>
      <c r="H10" s="117">
        <v>0.03</v>
      </c>
      <c r="I10" s="117">
        <v>0</v>
      </c>
      <c r="J10" s="117">
        <v>0</v>
      </c>
      <c r="K10" s="117">
        <v>0</v>
      </c>
      <c r="L10" s="118">
        <v>6</v>
      </c>
      <c r="M10" s="118">
        <v>19.5</v>
      </c>
      <c r="N10" s="118">
        <v>4.2</v>
      </c>
      <c r="O10" s="118">
        <v>0.27</v>
      </c>
    </row>
    <row r="11" spans="1:15" s="176" customFormat="1" x14ac:dyDescent="0.2">
      <c r="A11" s="115">
        <v>14</v>
      </c>
      <c r="B11" s="115" t="s">
        <v>118</v>
      </c>
      <c r="C11" s="115">
        <v>10</v>
      </c>
      <c r="D11" s="115">
        <v>0.08</v>
      </c>
      <c r="E11" s="115">
        <v>7.25</v>
      </c>
      <c r="F11" s="115">
        <v>0.13</v>
      </c>
      <c r="G11" s="115">
        <v>66</v>
      </c>
      <c r="H11" s="117">
        <v>0</v>
      </c>
      <c r="I11" s="117">
        <v>0</v>
      </c>
      <c r="J11" s="117">
        <v>40</v>
      </c>
      <c r="K11" s="117">
        <v>0</v>
      </c>
      <c r="L11" s="118">
        <v>2.4</v>
      </c>
      <c r="M11" s="118">
        <v>3</v>
      </c>
      <c r="N11" s="118">
        <v>0</v>
      </c>
      <c r="O11" s="118">
        <v>0.02</v>
      </c>
    </row>
    <row r="12" spans="1:15" s="176" customFormat="1" x14ac:dyDescent="0.2">
      <c r="A12" s="124">
        <v>376</v>
      </c>
      <c r="B12" s="124" t="s">
        <v>90</v>
      </c>
      <c r="C12" s="124" t="s">
        <v>48</v>
      </c>
      <c r="D12" s="124">
        <v>0.15</v>
      </c>
      <c r="E12" s="124">
        <v>0</v>
      </c>
      <c r="F12" s="124">
        <v>10.5</v>
      </c>
      <c r="G12" s="124">
        <v>21</v>
      </c>
      <c r="H12" s="124">
        <v>0</v>
      </c>
      <c r="I12" s="124">
        <v>0</v>
      </c>
      <c r="J12" s="124">
        <v>0</v>
      </c>
      <c r="K12" s="124"/>
      <c r="L12" s="124">
        <v>4.5</v>
      </c>
      <c r="M12" s="124">
        <v>0</v>
      </c>
      <c r="N12" s="124">
        <v>0</v>
      </c>
      <c r="O12" s="124">
        <v>0.3</v>
      </c>
    </row>
    <row r="13" spans="1:15" s="176" customFormat="1" ht="15.75" x14ac:dyDescent="0.25">
      <c r="A13" s="166"/>
      <c r="B13" s="119" t="s">
        <v>20</v>
      </c>
      <c r="C13" s="161">
        <v>350</v>
      </c>
      <c r="D13" s="161">
        <f t="shared" ref="D13:O13" si="0">SUM(D8:D12)</f>
        <v>11.16</v>
      </c>
      <c r="E13" s="161">
        <f t="shared" si="0"/>
        <v>24.529999999999998</v>
      </c>
      <c r="F13" s="161">
        <f t="shared" si="0"/>
        <v>29.31</v>
      </c>
      <c r="G13" s="161">
        <f t="shared" si="0"/>
        <v>343.08</v>
      </c>
      <c r="H13" s="161">
        <f t="shared" si="0"/>
        <v>6.5000000000000002E-2</v>
      </c>
      <c r="I13" s="161">
        <f t="shared" si="0"/>
        <v>6.88</v>
      </c>
      <c r="J13" s="161">
        <f t="shared" si="0"/>
        <v>40</v>
      </c>
      <c r="K13" s="161">
        <f t="shared" si="0"/>
        <v>0</v>
      </c>
      <c r="L13" s="161">
        <f t="shared" si="0"/>
        <v>86.28</v>
      </c>
      <c r="M13" s="161">
        <f t="shared" si="0"/>
        <v>22.5</v>
      </c>
      <c r="N13" s="161">
        <f t="shared" si="0"/>
        <v>14.899999999999999</v>
      </c>
      <c r="O13" s="161">
        <f t="shared" si="0"/>
        <v>2.36</v>
      </c>
    </row>
    <row r="14" spans="1:15" s="176" customFormat="1" ht="15.75" x14ac:dyDescent="0.25">
      <c r="A14" s="232" t="s">
        <v>49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</row>
    <row r="15" spans="1:15" s="176" customFormat="1" x14ac:dyDescent="0.2">
      <c r="A15" s="115">
        <v>389</v>
      </c>
      <c r="B15" s="135" t="s">
        <v>64</v>
      </c>
      <c r="C15" s="115">
        <v>150</v>
      </c>
      <c r="D15" s="115">
        <v>0.75</v>
      </c>
      <c r="E15" s="115">
        <v>0</v>
      </c>
      <c r="F15" s="115">
        <v>15.15</v>
      </c>
      <c r="G15" s="115">
        <v>63.6</v>
      </c>
      <c r="H15" s="115">
        <v>0</v>
      </c>
      <c r="I15" s="115">
        <v>4</v>
      </c>
      <c r="J15" s="115">
        <v>0</v>
      </c>
      <c r="K15" s="115">
        <v>0</v>
      </c>
      <c r="L15" s="121">
        <v>14</v>
      </c>
      <c r="M15" s="121">
        <v>10</v>
      </c>
      <c r="N15" s="121">
        <v>0</v>
      </c>
      <c r="O15" s="121">
        <v>2.8</v>
      </c>
    </row>
    <row r="16" spans="1:15" s="176" customFormat="1" ht="15.75" x14ac:dyDescent="0.25">
      <c r="A16" s="166"/>
      <c r="B16" s="119" t="s">
        <v>20</v>
      </c>
      <c r="C16" s="161">
        <v>150</v>
      </c>
      <c r="D16" s="161">
        <f t="shared" ref="D16:O16" si="1">SUM(D15)</f>
        <v>0.75</v>
      </c>
      <c r="E16" s="161">
        <f t="shared" si="1"/>
        <v>0</v>
      </c>
      <c r="F16" s="161">
        <f t="shared" si="1"/>
        <v>15.15</v>
      </c>
      <c r="G16" s="161">
        <f t="shared" si="1"/>
        <v>63.6</v>
      </c>
      <c r="H16" s="161">
        <f t="shared" si="1"/>
        <v>0</v>
      </c>
      <c r="I16" s="161">
        <f t="shared" si="1"/>
        <v>4</v>
      </c>
      <c r="J16" s="161">
        <f t="shared" si="1"/>
        <v>0</v>
      </c>
      <c r="K16" s="161">
        <f t="shared" si="1"/>
        <v>0</v>
      </c>
      <c r="L16" s="161">
        <f t="shared" si="1"/>
        <v>14</v>
      </c>
      <c r="M16" s="161">
        <f t="shared" si="1"/>
        <v>10</v>
      </c>
      <c r="N16" s="161">
        <f t="shared" si="1"/>
        <v>0</v>
      </c>
      <c r="O16" s="161">
        <f t="shared" si="1"/>
        <v>2.8</v>
      </c>
    </row>
    <row r="17" spans="1:15" s="176" customFormat="1" ht="15.75" x14ac:dyDescent="0.25">
      <c r="A17" s="232" t="s">
        <v>50</v>
      </c>
      <c r="B17" s="232"/>
      <c r="C17" s="232"/>
      <c r="D17" s="234"/>
      <c r="E17" s="234"/>
      <c r="F17" s="234"/>
      <c r="G17" s="234"/>
      <c r="H17" s="234"/>
      <c r="I17" s="234"/>
      <c r="J17" s="234"/>
      <c r="K17" s="232"/>
      <c r="L17" s="234"/>
      <c r="M17" s="234"/>
      <c r="N17" s="234"/>
      <c r="O17" s="234"/>
    </row>
    <row r="18" spans="1:15" s="176" customFormat="1" x14ac:dyDescent="0.2">
      <c r="A18" s="114">
        <v>268</v>
      </c>
      <c r="B18" s="114" t="s">
        <v>116</v>
      </c>
      <c r="C18" s="114">
        <v>40</v>
      </c>
      <c r="D18" s="122">
        <v>0.83</v>
      </c>
      <c r="E18" s="122">
        <v>1.3</v>
      </c>
      <c r="F18" s="122">
        <v>3.78</v>
      </c>
      <c r="G18" s="122">
        <v>30.05</v>
      </c>
      <c r="H18" s="114">
        <v>0</v>
      </c>
      <c r="I18" s="114">
        <v>6.86</v>
      </c>
      <c r="J18" s="114">
        <v>0</v>
      </c>
      <c r="K18" s="114">
        <v>0</v>
      </c>
      <c r="L18" s="114">
        <v>22.18</v>
      </c>
      <c r="M18" s="114">
        <v>0</v>
      </c>
      <c r="N18" s="114">
        <v>8.26</v>
      </c>
      <c r="O18" s="114">
        <v>0</v>
      </c>
    </row>
    <row r="19" spans="1:15" s="176" customFormat="1" ht="30" x14ac:dyDescent="0.2">
      <c r="A19" s="167">
        <v>102</v>
      </c>
      <c r="B19" s="136" t="s">
        <v>102</v>
      </c>
      <c r="C19" s="114">
        <v>150</v>
      </c>
      <c r="D19" s="114">
        <v>5.9</v>
      </c>
      <c r="E19" s="114">
        <v>5.33</v>
      </c>
      <c r="F19" s="114">
        <v>10.08</v>
      </c>
      <c r="G19" s="114">
        <v>101.6</v>
      </c>
      <c r="H19" s="114">
        <v>0</v>
      </c>
      <c r="I19" s="114">
        <v>6.7</v>
      </c>
      <c r="J19" s="114">
        <v>0</v>
      </c>
      <c r="K19" s="114">
        <v>0</v>
      </c>
      <c r="L19" s="114">
        <v>27.5</v>
      </c>
      <c r="M19" s="114">
        <v>0</v>
      </c>
      <c r="N19" s="114">
        <v>21.28</v>
      </c>
      <c r="O19" s="114">
        <v>2.73</v>
      </c>
    </row>
    <row r="20" spans="1:15" s="176" customFormat="1" x14ac:dyDescent="0.2">
      <c r="A20" s="167">
        <v>278</v>
      </c>
      <c r="B20" s="114" t="s">
        <v>123</v>
      </c>
      <c r="C20" s="114">
        <v>60</v>
      </c>
      <c r="D20" s="114">
        <v>7.8</v>
      </c>
      <c r="E20" s="114">
        <v>7.98</v>
      </c>
      <c r="F20" s="114">
        <v>9.3000000000000007</v>
      </c>
      <c r="G20" s="114">
        <v>140.93</v>
      </c>
      <c r="H20" s="114">
        <v>0</v>
      </c>
      <c r="I20" s="114">
        <v>0.6</v>
      </c>
      <c r="J20" s="114">
        <v>0</v>
      </c>
      <c r="K20" s="114">
        <v>0</v>
      </c>
      <c r="L20" s="114">
        <v>34.35</v>
      </c>
      <c r="M20" s="114">
        <v>17.77</v>
      </c>
      <c r="N20" s="114">
        <v>0</v>
      </c>
      <c r="O20" s="114">
        <v>0.8</v>
      </c>
    </row>
    <row r="21" spans="1:15" s="176" customFormat="1" x14ac:dyDescent="0.2">
      <c r="A21" s="167">
        <v>228</v>
      </c>
      <c r="B21" s="114" t="s">
        <v>57</v>
      </c>
      <c r="C21" s="114">
        <v>30</v>
      </c>
      <c r="D21" s="130">
        <v>0.48</v>
      </c>
      <c r="E21" s="130">
        <v>1.37</v>
      </c>
      <c r="F21" s="130">
        <v>2.16</v>
      </c>
      <c r="G21" s="130">
        <v>21.7</v>
      </c>
      <c r="H21" s="130">
        <v>0.01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0.27</v>
      </c>
    </row>
    <row r="22" spans="1:15" s="176" customFormat="1" ht="30" x14ac:dyDescent="0.2">
      <c r="A22" s="167">
        <v>302</v>
      </c>
      <c r="B22" s="136" t="s">
        <v>133</v>
      </c>
      <c r="C22" s="129">
        <v>120</v>
      </c>
      <c r="D22" s="122">
        <v>6.99</v>
      </c>
      <c r="E22" s="122">
        <v>3.92</v>
      </c>
      <c r="F22" s="122">
        <v>34.44</v>
      </c>
      <c r="G22" s="131">
        <v>213.6</v>
      </c>
      <c r="H22" s="122">
        <v>0.22</v>
      </c>
      <c r="I22" s="122">
        <v>0</v>
      </c>
      <c r="J22" s="122">
        <v>2.5999999999999999E-2</v>
      </c>
      <c r="K22" s="129">
        <v>0</v>
      </c>
      <c r="L22" s="122">
        <v>13.78</v>
      </c>
      <c r="M22" s="122">
        <v>2.2879999999999998</v>
      </c>
      <c r="N22" s="122">
        <v>111</v>
      </c>
      <c r="O22" s="122">
        <v>3.73</v>
      </c>
    </row>
    <row r="23" spans="1:15" s="176" customFormat="1" x14ac:dyDescent="0.2">
      <c r="A23" s="165"/>
      <c r="B23" s="134" t="s">
        <v>114</v>
      </c>
      <c r="C23" s="116" t="s">
        <v>71</v>
      </c>
      <c r="D23" s="115">
        <v>2.4700000000000002</v>
      </c>
      <c r="E23" s="115">
        <v>0.87</v>
      </c>
      <c r="F23" s="115">
        <v>16.75</v>
      </c>
      <c r="G23" s="115">
        <v>85.77</v>
      </c>
      <c r="H23" s="117">
        <v>0.04</v>
      </c>
      <c r="I23" s="117">
        <v>0</v>
      </c>
      <c r="J23" s="117">
        <v>0</v>
      </c>
      <c r="K23" s="117">
        <v>0</v>
      </c>
      <c r="L23" s="118">
        <v>8</v>
      </c>
      <c r="M23" s="118">
        <v>26</v>
      </c>
      <c r="N23" s="118">
        <v>5.6</v>
      </c>
      <c r="O23" s="118">
        <v>0.36</v>
      </c>
    </row>
    <row r="24" spans="1:15" s="176" customFormat="1" x14ac:dyDescent="0.2">
      <c r="A24" s="165"/>
      <c r="B24" s="115" t="s">
        <v>115</v>
      </c>
      <c r="C24" s="115">
        <v>20</v>
      </c>
      <c r="D24" s="123">
        <v>1.1100000000000001</v>
      </c>
      <c r="E24" s="123">
        <v>0.22</v>
      </c>
      <c r="F24" s="123">
        <v>9.8000000000000007</v>
      </c>
      <c r="G24" s="123">
        <v>44.3</v>
      </c>
      <c r="H24" s="117">
        <v>0.1</v>
      </c>
      <c r="I24" s="117">
        <v>0.14000000000000001</v>
      </c>
      <c r="J24" s="117">
        <v>0</v>
      </c>
      <c r="K24" s="117">
        <v>0.1</v>
      </c>
      <c r="L24" s="118">
        <v>4.5</v>
      </c>
      <c r="M24" s="118">
        <v>21</v>
      </c>
      <c r="N24" s="118">
        <v>5</v>
      </c>
      <c r="O24" s="118">
        <v>0.62</v>
      </c>
    </row>
    <row r="25" spans="1:15" s="176" customFormat="1" ht="30" x14ac:dyDescent="0.2">
      <c r="A25" s="167">
        <v>349</v>
      </c>
      <c r="B25" s="136" t="s">
        <v>148</v>
      </c>
      <c r="C25" s="129" t="s">
        <v>141</v>
      </c>
      <c r="D25" s="122">
        <v>0.5</v>
      </c>
      <c r="E25" s="122">
        <v>7.0000000000000007E-2</v>
      </c>
      <c r="F25" s="122">
        <v>24</v>
      </c>
      <c r="G25" s="122">
        <v>99.6</v>
      </c>
      <c r="H25" s="142">
        <v>0</v>
      </c>
      <c r="I25" s="122">
        <v>0.55000000000000004</v>
      </c>
      <c r="J25" s="122">
        <v>0</v>
      </c>
      <c r="K25" s="143">
        <v>0</v>
      </c>
      <c r="L25" s="122">
        <v>24.36</v>
      </c>
      <c r="M25" s="122">
        <v>0</v>
      </c>
      <c r="N25" s="122">
        <v>13.09</v>
      </c>
      <c r="O25" s="122">
        <v>0.53</v>
      </c>
    </row>
    <row r="26" spans="1:15" s="176" customFormat="1" ht="15.75" x14ac:dyDescent="0.25">
      <c r="A26" s="166"/>
      <c r="B26" s="119" t="s">
        <v>20</v>
      </c>
      <c r="C26" s="161">
        <v>610</v>
      </c>
      <c r="D26" s="161">
        <f t="shared" ref="D26:O26" si="2">SUM(D18:D25)</f>
        <v>26.08</v>
      </c>
      <c r="E26" s="161">
        <f t="shared" si="2"/>
        <v>21.06</v>
      </c>
      <c r="F26" s="161">
        <f t="shared" si="2"/>
        <v>110.30999999999999</v>
      </c>
      <c r="G26" s="161">
        <f t="shared" si="2"/>
        <v>737.55</v>
      </c>
      <c r="H26" s="161">
        <f t="shared" si="2"/>
        <v>0.37</v>
      </c>
      <c r="I26" s="161">
        <f t="shared" si="2"/>
        <v>14.850000000000001</v>
      </c>
      <c r="J26" s="161">
        <f t="shared" si="2"/>
        <v>2.5999999999999999E-2</v>
      </c>
      <c r="K26" s="161">
        <f t="shared" si="2"/>
        <v>0.1</v>
      </c>
      <c r="L26" s="161">
        <f t="shared" si="2"/>
        <v>134.67000000000002</v>
      </c>
      <c r="M26" s="161">
        <f t="shared" si="2"/>
        <v>67.057999999999993</v>
      </c>
      <c r="N26" s="161">
        <f t="shared" si="2"/>
        <v>164.23</v>
      </c>
      <c r="O26" s="161">
        <f t="shared" si="2"/>
        <v>9.0399999999999991</v>
      </c>
    </row>
    <row r="27" spans="1:15" s="176" customFormat="1" ht="15.75" x14ac:dyDescent="0.25">
      <c r="A27" s="235" t="s">
        <v>53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7"/>
    </row>
    <row r="28" spans="1:15" s="176" customFormat="1" x14ac:dyDescent="0.2">
      <c r="A28" s="166"/>
      <c r="B28" s="114" t="s">
        <v>54</v>
      </c>
      <c r="C28" s="114">
        <v>60</v>
      </c>
      <c r="D28" s="130">
        <v>4.5</v>
      </c>
      <c r="E28" s="130">
        <v>7.08</v>
      </c>
      <c r="F28" s="130">
        <v>44.94</v>
      </c>
      <c r="G28" s="130">
        <v>250.26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</row>
    <row r="29" spans="1:15" s="176" customFormat="1" x14ac:dyDescent="0.2">
      <c r="A29" s="114">
        <v>382</v>
      </c>
      <c r="B29" s="114" t="s">
        <v>108</v>
      </c>
      <c r="C29" s="129">
        <v>150</v>
      </c>
      <c r="D29" s="122">
        <v>3.06</v>
      </c>
      <c r="E29" s="122">
        <v>2.65</v>
      </c>
      <c r="F29" s="122">
        <v>13.18</v>
      </c>
      <c r="G29" s="131">
        <v>88.95</v>
      </c>
      <c r="H29" s="122">
        <v>0</v>
      </c>
      <c r="I29" s="122">
        <v>1.19</v>
      </c>
      <c r="J29" s="122">
        <v>0</v>
      </c>
      <c r="K29" s="143">
        <v>0</v>
      </c>
      <c r="L29" s="122">
        <v>114.17</v>
      </c>
      <c r="M29" s="122">
        <v>0</v>
      </c>
      <c r="N29" s="122">
        <v>16</v>
      </c>
      <c r="O29" s="122">
        <v>0.36</v>
      </c>
    </row>
    <row r="30" spans="1:15" s="176" customFormat="1" ht="15.75" x14ac:dyDescent="0.25">
      <c r="A30" s="166"/>
      <c r="B30" s="119" t="s">
        <v>20</v>
      </c>
      <c r="C30" s="161">
        <f t="shared" ref="C30:O30" si="3">SUM(C28:C29)</f>
        <v>210</v>
      </c>
      <c r="D30" s="161">
        <f t="shared" si="3"/>
        <v>7.5600000000000005</v>
      </c>
      <c r="E30" s="161">
        <f t="shared" si="3"/>
        <v>9.73</v>
      </c>
      <c r="F30" s="161">
        <f t="shared" si="3"/>
        <v>58.12</v>
      </c>
      <c r="G30" s="161">
        <f t="shared" si="3"/>
        <v>339.21</v>
      </c>
      <c r="H30" s="161">
        <f t="shared" si="3"/>
        <v>0</v>
      </c>
      <c r="I30" s="161">
        <f t="shared" si="3"/>
        <v>1.19</v>
      </c>
      <c r="J30" s="161">
        <f t="shared" si="3"/>
        <v>0</v>
      </c>
      <c r="K30" s="161">
        <f t="shared" si="3"/>
        <v>0</v>
      </c>
      <c r="L30" s="161">
        <f t="shared" si="3"/>
        <v>114.17</v>
      </c>
      <c r="M30" s="161">
        <f t="shared" si="3"/>
        <v>0</v>
      </c>
      <c r="N30" s="161">
        <f t="shared" si="3"/>
        <v>16</v>
      </c>
      <c r="O30" s="161">
        <f t="shared" si="3"/>
        <v>0.36</v>
      </c>
    </row>
    <row r="31" spans="1:15" s="176" customFormat="1" ht="15.75" x14ac:dyDescent="0.25">
      <c r="A31" s="168"/>
      <c r="B31" s="119" t="s">
        <v>23</v>
      </c>
      <c r="C31" s="185">
        <f>C30+C26+C16+C13</f>
        <v>1320</v>
      </c>
      <c r="D31" s="154">
        <f t="shared" ref="D31:O31" si="4">D30+D26+D16+D13</f>
        <v>45.55</v>
      </c>
      <c r="E31" s="154">
        <f t="shared" si="4"/>
        <v>55.319999999999993</v>
      </c>
      <c r="F31" s="154">
        <f t="shared" si="4"/>
        <v>212.89</v>
      </c>
      <c r="G31" s="154">
        <f t="shared" si="4"/>
        <v>1483.4399999999998</v>
      </c>
      <c r="H31" s="154">
        <f t="shared" si="4"/>
        <v>0.435</v>
      </c>
      <c r="I31" s="154">
        <f t="shared" si="4"/>
        <v>26.92</v>
      </c>
      <c r="J31" s="154">
        <f t="shared" si="4"/>
        <v>40.026000000000003</v>
      </c>
      <c r="K31" s="154">
        <f t="shared" si="4"/>
        <v>0.1</v>
      </c>
      <c r="L31" s="154">
        <f t="shared" si="4"/>
        <v>349.12</v>
      </c>
      <c r="M31" s="154">
        <f t="shared" si="4"/>
        <v>99.557999999999993</v>
      </c>
      <c r="N31" s="154">
        <f t="shared" si="4"/>
        <v>195.13</v>
      </c>
      <c r="O31" s="154">
        <f t="shared" si="4"/>
        <v>14.559999999999999</v>
      </c>
    </row>
    <row r="32" spans="1:15" s="176" customFormat="1" ht="14.25" x14ac:dyDescent="0.2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3" spans="1:15" s="176" customFormat="1" ht="15" customHeight="1" x14ac:dyDescent="0.2">
      <c r="A33" s="178"/>
      <c r="B33" s="251" t="s">
        <v>39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</row>
    <row r="34" spans="1:15" s="176" customFormat="1" ht="15" customHeight="1" x14ac:dyDescent="0.2">
      <c r="A34" s="178"/>
      <c r="B34" s="252" t="s">
        <v>36</v>
      </c>
      <c r="C34" s="253"/>
      <c r="D34" s="258" t="s">
        <v>43</v>
      </c>
      <c r="E34" s="259"/>
      <c r="F34" s="260"/>
      <c r="G34" s="264" t="s">
        <v>4</v>
      </c>
      <c r="H34" s="267" t="s">
        <v>5</v>
      </c>
      <c r="I34" s="268"/>
      <c r="J34" s="268"/>
      <c r="K34" s="269"/>
      <c r="L34" s="267" t="s">
        <v>6</v>
      </c>
      <c r="M34" s="268"/>
      <c r="N34" s="268"/>
      <c r="O34" s="269"/>
    </row>
    <row r="35" spans="1:15" s="176" customFormat="1" ht="14.25" x14ac:dyDescent="0.2">
      <c r="B35" s="254"/>
      <c r="C35" s="255"/>
      <c r="D35" s="261"/>
      <c r="E35" s="262"/>
      <c r="F35" s="263"/>
      <c r="G35" s="265"/>
      <c r="H35" s="270"/>
      <c r="I35" s="271"/>
      <c r="J35" s="271"/>
      <c r="K35" s="272"/>
      <c r="L35" s="270"/>
      <c r="M35" s="271"/>
      <c r="N35" s="271"/>
      <c r="O35" s="272"/>
    </row>
    <row r="36" spans="1:15" s="176" customFormat="1" ht="14.25" x14ac:dyDescent="0.2">
      <c r="B36" s="256"/>
      <c r="C36" s="257"/>
      <c r="D36" s="163" t="s">
        <v>7</v>
      </c>
      <c r="E36" s="163" t="s">
        <v>8</v>
      </c>
      <c r="F36" s="163" t="s">
        <v>9</v>
      </c>
      <c r="G36" s="266"/>
      <c r="H36" s="163" t="s">
        <v>10</v>
      </c>
      <c r="I36" s="163" t="s">
        <v>11</v>
      </c>
      <c r="J36" s="163" t="s">
        <v>12</v>
      </c>
      <c r="K36" s="163" t="s">
        <v>13</v>
      </c>
      <c r="L36" s="163" t="s">
        <v>14</v>
      </c>
      <c r="M36" s="163" t="s">
        <v>15</v>
      </c>
      <c r="N36" s="163" t="s">
        <v>16</v>
      </c>
      <c r="O36" s="163" t="s">
        <v>17</v>
      </c>
    </row>
    <row r="37" spans="1:15" s="176" customFormat="1" ht="14.25" x14ac:dyDescent="0.2">
      <c r="B37" s="246" t="s">
        <v>37</v>
      </c>
      <c r="C37" s="246"/>
      <c r="D37" s="179">
        <v>409.11</v>
      </c>
      <c r="E37" s="179">
        <v>532.48599999999999</v>
      </c>
      <c r="F37" s="179">
        <v>2450.31</v>
      </c>
      <c r="G37" s="179">
        <v>13440.602000000001</v>
      </c>
      <c r="H37" s="189">
        <v>6.0259999999999998</v>
      </c>
      <c r="I37" s="179">
        <v>319.14999999999998</v>
      </c>
      <c r="J37" s="179">
        <v>480.83199999999999</v>
      </c>
      <c r="K37" s="179">
        <v>5.53</v>
      </c>
      <c r="L37" s="179">
        <v>3847.2040000000002</v>
      </c>
      <c r="M37" s="179">
        <v>1517.316</v>
      </c>
      <c r="N37" s="179">
        <v>1681.94</v>
      </c>
      <c r="O37" s="179">
        <v>133.376</v>
      </c>
    </row>
    <row r="38" spans="1:15" s="176" customFormat="1" ht="14.25" x14ac:dyDescent="0.2">
      <c r="B38" s="247" t="s">
        <v>38</v>
      </c>
      <c r="C38" s="248"/>
      <c r="D38" s="179">
        <v>40.911000000000001</v>
      </c>
      <c r="E38" s="179">
        <v>53.249000000000002</v>
      </c>
      <c r="F38" s="179">
        <v>245.03100000000001</v>
      </c>
      <c r="G38" s="179">
        <v>1344.06</v>
      </c>
      <c r="H38" s="189">
        <v>0.60199999999999998</v>
      </c>
      <c r="I38" s="179">
        <v>31.91</v>
      </c>
      <c r="J38" s="179">
        <v>48.082999999999998</v>
      </c>
      <c r="K38" s="179">
        <v>0.55300000000000005</v>
      </c>
      <c r="L38" s="179">
        <v>384.72</v>
      </c>
      <c r="M38" s="179">
        <v>151.72999999999999</v>
      </c>
      <c r="N38" s="179">
        <v>168.19</v>
      </c>
      <c r="O38" s="179">
        <v>13.38</v>
      </c>
    </row>
    <row r="39" spans="1:15" s="176" customFormat="1" ht="14.25" x14ac:dyDescent="0.2"/>
    <row r="40" spans="1:15" s="176" customFormat="1" ht="14.25" x14ac:dyDescent="0.2">
      <c r="B40" s="249" t="s">
        <v>40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</row>
    <row r="41" spans="1:15" s="176" customFormat="1" ht="14.25" x14ac:dyDescent="0.2"/>
    <row r="42" spans="1:15" s="176" customFormat="1" ht="14.25" x14ac:dyDescent="0.2">
      <c r="B42" s="164" t="s">
        <v>41</v>
      </c>
      <c r="C42" s="169" t="s">
        <v>19</v>
      </c>
      <c r="D42" s="169" t="s">
        <v>67</v>
      </c>
      <c r="E42" s="164" t="s">
        <v>50</v>
      </c>
      <c r="F42" s="164" t="s">
        <v>68</v>
      </c>
    </row>
    <row r="43" spans="1:15" s="176" customFormat="1" ht="28.5" x14ac:dyDescent="0.2">
      <c r="B43" s="180" t="s">
        <v>69</v>
      </c>
      <c r="C43" s="169">
        <v>3500</v>
      </c>
      <c r="D43" s="181" t="s">
        <v>143</v>
      </c>
      <c r="E43" s="164">
        <v>6121.4</v>
      </c>
      <c r="F43" s="164">
        <v>2140</v>
      </c>
    </row>
    <row r="44" spans="1:15" s="176" customFormat="1" ht="14.25" x14ac:dyDescent="0.2"/>
    <row r="45" spans="1:15" s="176" customFormat="1" ht="75" customHeight="1" x14ac:dyDescent="0.2"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</row>
    <row r="46" spans="1:15" s="176" customFormat="1" ht="14.25" x14ac:dyDescent="0.2"/>
    <row r="47" spans="1:15" s="176" customFormat="1" ht="14.25" x14ac:dyDescent="0.2"/>
    <row r="48" spans="1:15" s="176" customFormat="1" ht="14.25" x14ac:dyDescent="0.2"/>
    <row r="49" s="176" customFormat="1" ht="14.25" x14ac:dyDescent="0.2"/>
    <row r="50" s="176" customFormat="1" ht="14.25" x14ac:dyDescent="0.2"/>
    <row r="51" s="176" customFormat="1" ht="14.25" x14ac:dyDescent="0.2"/>
    <row r="52" s="176" customFormat="1" ht="14.25" x14ac:dyDescent="0.2"/>
    <row r="53" s="176" customFormat="1" ht="14.25" x14ac:dyDescent="0.2"/>
    <row r="54" s="176" customFormat="1" ht="14.25" x14ac:dyDescent="0.2"/>
    <row r="55" s="176" customFormat="1" ht="14.25" x14ac:dyDescent="0.2"/>
    <row r="56" s="176" customFormat="1" ht="14.25" x14ac:dyDescent="0.2"/>
    <row r="57" s="176" customFormat="1" ht="14.25" x14ac:dyDescent="0.2"/>
    <row r="58" s="176" customFormat="1" ht="14.25" x14ac:dyDescent="0.2"/>
    <row r="59" s="176" customFormat="1" ht="14.25" x14ac:dyDescent="0.2"/>
    <row r="60" s="176" customFormat="1" ht="14.25" x14ac:dyDescent="0.2"/>
    <row r="61" s="176" customFormat="1" ht="14.25" x14ac:dyDescent="0.2"/>
    <row r="62" s="176" customFormat="1" ht="14.25" x14ac:dyDescent="0.2"/>
    <row r="63" s="176" customFormat="1" ht="14.25" x14ac:dyDescent="0.2"/>
    <row r="64" s="176" customFormat="1" ht="14.25" x14ac:dyDescent="0.2"/>
    <row r="65" s="176" customFormat="1" ht="14.25" x14ac:dyDescent="0.2"/>
    <row r="66" s="176" customFormat="1" ht="14.25" x14ac:dyDescent="0.2"/>
    <row r="67" s="176" customFormat="1" ht="14.25" x14ac:dyDescent="0.2"/>
    <row r="68" s="176" customFormat="1" ht="14.25" x14ac:dyDescent="0.2"/>
    <row r="69" s="176" customFormat="1" ht="14.25" x14ac:dyDescent="0.2"/>
    <row r="70" s="176" customFormat="1" ht="14.25" x14ac:dyDescent="0.2"/>
    <row r="71" s="176" customFormat="1" ht="14.25" x14ac:dyDescent="0.2"/>
    <row r="72" s="176" customFormat="1" ht="14.25" x14ac:dyDescent="0.2"/>
    <row r="73" s="176" customFormat="1" ht="14.25" x14ac:dyDescent="0.2"/>
    <row r="74" s="176" customFormat="1" ht="14.25" x14ac:dyDescent="0.2"/>
    <row r="75" s="176" customFormat="1" ht="14.25" x14ac:dyDescent="0.2"/>
    <row r="76" s="176" customFormat="1" ht="14.25" x14ac:dyDescent="0.2"/>
    <row r="77" s="176" customFormat="1" ht="14.25" x14ac:dyDescent="0.2"/>
    <row r="78" s="176" customFormat="1" ht="14.25" x14ac:dyDescent="0.2"/>
    <row r="79" s="176" customFormat="1" ht="14.25" x14ac:dyDescent="0.2"/>
    <row r="80" s="176" customFormat="1" ht="14.25" x14ac:dyDescent="0.2"/>
    <row r="81" s="176" customFormat="1" ht="14.25" x14ac:dyDescent="0.2"/>
    <row r="82" s="176" customFormat="1" ht="14.25" x14ac:dyDescent="0.2"/>
    <row r="83" s="176" customFormat="1" ht="14.25" x14ac:dyDescent="0.2"/>
    <row r="84" s="176" customFormat="1" ht="14.25" x14ac:dyDescent="0.2"/>
    <row r="85" s="176" customFormat="1" ht="14.25" x14ac:dyDescent="0.2"/>
    <row r="86" s="176" customFormat="1" ht="14.25" x14ac:dyDescent="0.2"/>
    <row r="87" s="176" customFormat="1" ht="14.25" x14ac:dyDescent="0.2"/>
    <row r="88" s="176" customFormat="1" ht="14.25" x14ac:dyDescent="0.2"/>
    <row r="89" s="176" customFormat="1" ht="14.25" x14ac:dyDescent="0.2"/>
    <row r="90" s="176" customFormat="1" ht="14.25" x14ac:dyDescent="0.2"/>
    <row r="91" s="176" customFormat="1" ht="14.25" x14ac:dyDescent="0.2"/>
    <row r="92" s="176" customFormat="1" ht="14.25" x14ac:dyDescent="0.2"/>
    <row r="93" s="176" customFormat="1" ht="14.25" x14ac:dyDescent="0.2"/>
    <row r="94" s="176" customFormat="1" ht="14.25" x14ac:dyDescent="0.2"/>
    <row r="95" s="176" customFormat="1" ht="14.25" x14ac:dyDescent="0.2"/>
    <row r="96" s="176" customFormat="1" ht="14.25" x14ac:dyDescent="0.2"/>
    <row r="97" s="176" customFormat="1" ht="14.25" x14ac:dyDescent="0.2"/>
    <row r="98" s="176" customFormat="1" ht="14.25" x14ac:dyDescent="0.2"/>
    <row r="99" s="176" customFormat="1" ht="14.25" x14ac:dyDescent="0.2"/>
    <row r="100" s="176" customFormat="1" ht="14.25" x14ac:dyDescent="0.2"/>
    <row r="101" s="176" customFormat="1" ht="14.25" x14ac:dyDescent="0.2"/>
    <row r="102" s="176" customFormat="1" ht="14.25" x14ac:dyDescent="0.2"/>
    <row r="103" s="176" customFormat="1" ht="14.25" x14ac:dyDescent="0.2"/>
    <row r="104" s="176" customFormat="1" ht="14.25" x14ac:dyDescent="0.2"/>
    <row r="105" s="176" customFormat="1" ht="14.25" x14ac:dyDescent="0.2"/>
    <row r="106" s="176" customFormat="1" ht="14.25" x14ac:dyDescent="0.2"/>
    <row r="107" s="176" customFormat="1" ht="14.25" x14ac:dyDescent="0.2"/>
    <row r="108" s="176" customFormat="1" ht="14.25" x14ac:dyDescent="0.2"/>
    <row r="109" s="176" customFormat="1" ht="14.25" x14ac:dyDescent="0.2"/>
    <row r="110" s="176" customFormat="1" ht="14.25" x14ac:dyDescent="0.2"/>
    <row r="111" s="176" customFormat="1" ht="14.25" x14ac:dyDescent="0.2"/>
    <row r="112" s="176" customFormat="1" ht="14.25" x14ac:dyDescent="0.2"/>
    <row r="113" s="176" customFormat="1" ht="14.25" x14ac:dyDescent="0.2"/>
    <row r="114" s="176" customFormat="1" ht="14.25" x14ac:dyDescent="0.2"/>
    <row r="115" s="176" customFormat="1" ht="14.25" x14ac:dyDescent="0.2"/>
    <row r="116" s="176" customFormat="1" ht="14.25" x14ac:dyDescent="0.2"/>
    <row r="117" s="176" customFormat="1" ht="14.25" x14ac:dyDescent="0.2"/>
    <row r="118" s="176" customFormat="1" ht="14.25" x14ac:dyDescent="0.2"/>
    <row r="119" s="176" customFormat="1" ht="14.25" x14ac:dyDescent="0.2"/>
    <row r="120" s="176" customFormat="1" ht="14.25" x14ac:dyDescent="0.2"/>
    <row r="121" s="176" customFormat="1" ht="14.25" x14ac:dyDescent="0.2"/>
    <row r="122" s="176" customFormat="1" ht="14.25" x14ac:dyDescent="0.2"/>
    <row r="123" s="176" customFormat="1" ht="14.25" x14ac:dyDescent="0.2"/>
    <row r="124" s="176" customFormat="1" ht="14.25" x14ac:dyDescent="0.2"/>
    <row r="125" s="176" customFormat="1" ht="14.25" x14ac:dyDescent="0.2"/>
    <row r="126" s="176" customFormat="1" ht="14.25" x14ac:dyDescent="0.2"/>
    <row r="127" s="176" customFormat="1" ht="14.25" x14ac:dyDescent="0.2"/>
    <row r="128" s="176" customFormat="1" ht="14.25" x14ac:dyDescent="0.2"/>
    <row r="129" s="176" customFormat="1" ht="14.25" x14ac:dyDescent="0.2"/>
    <row r="130" s="176" customFormat="1" ht="14.25" x14ac:dyDescent="0.2"/>
    <row r="131" s="176" customFormat="1" ht="14.25" x14ac:dyDescent="0.2"/>
    <row r="132" s="176" customFormat="1" ht="14.25" x14ac:dyDescent="0.2"/>
    <row r="133" s="176" customFormat="1" ht="14.25" x14ac:dyDescent="0.2"/>
    <row r="134" s="176" customFormat="1" ht="14.25" x14ac:dyDescent="0.2"/>
    <row r="135" s="176" customFormat="1" ht="14.25" x14ac:dyDescent="0.2"/>
    <row r="136" s="176" customFormat="1" ht="14.25" x14ac:dyDescent="0.2"/>
    <row r="137" s="176" customFormat="1" ht="14.25" x14ac:dyDescent="0.2"/>
    <row r="138" s="176" customFormat="1" ht="14.25" x14ac:dyDescent="0.2"/>
    <row r="139" s="176" customFormat="1" ht="14.25" x14ac:dyDescent="0.2"/>
    <row r="140" s="176" customFormat="1" ht="14.25" x14ac:dyDescent="0.2"/>
    <row r="141" s="176" customFormat="1" ht="14.25" x14ac:dyDescent="0.2"/>
    <row r="142" s="176" customFormat="1" ht="14.25" x14ac:dyDescent="0.2"/>
    <row r="143" s="176" customFormat="1" ht="14.25" x14ac:dyDescent="0.2"/>
    <row r="144" s="176" customFormat="1" ht="14.25" x14ac:dyDescent="0.2"/>
    <row r="145" s="176" customFormat="1" ht="14.25" x14ac:dyDescent="0.2"/>
    <row r="146" s="176" customFormat="1" ht="14.25" x14ac:dyDescent="0.2"/>
    <row r="147" s="176" customFormat="1" ht="14.25" x14ac:dyDescent="0.2"/>
    <row r="148" s="176" customFormat="1" ht="14.25" x14ac:dyDescent="0.2"/>
    <row r="149" s="176" customFormat="1" ht="14.25" x14ac:dyDescent="0.2"/>
    <row r="150" s="176" customFormat="1" ht="14.25" x14ac:dyDescent="0.2"/>
    <row r="151" s="176" customFormat="1" ht="14.25" x14ac:dyDescent="0.2"/>
    <row r="152" s="176" customFormat="1" ht="14.25" x14ac:dyDescent="0.2"/>
    <row r="153" s="176" customFormat="1" ht="14.25" x14ac:dyDescent="0.2"/>
    <row r="154" s="176" customFormat="1" ht="14.25" x14ac:dyDescent="0.2"/>
    <row r="155" s="176" customFormat="1" ht="14.25" x14ac:dyDescent="0.2"/>
    <row r="156" s="176" customFormat="1" ht="14.25" x14ac:dyDescent="0.2"/>
    <row r="157" s="176" customFormat="1" ht="14.25" x14ac:dyDescent="0.2"/>
    <row r="158" s="176" customFormat="1" ht="14.25" x14ac:dyDescent="0.2"/>
    <row r="159" s="176" customFormat="1" ht="14.25" x14ac:dyDescent="0.2"/>
    <row r="160" s="176" customFormat="1" ht="14.25" x14ac:dyDescent="0.2"/>
    <row r="161" s="176" customFormat="1" ht="14.25" x14ac:dyDescent="0.2"/>
    <row r="162" s="176" customFormat="1" ht="14.25" x14ac:dyDescent="0.2"/>
    <row r="163" s="176" customFormat="1" ht="14.25" x14ac:dyDescent="0.2"/>
    <row r="164" s="176" customFormat="1" ht="14.25" x14ac:dyDescent="0.2"/>
    <row r="165" s="176" customFormat="1" ht="14.25" x14ac:dyDescent="0.2"/>
    <row r="166" s="176" customFormat="1" ht="14.25" x14ac:dyDescent="0.2"/>
    <row r="167" s="176" customFormat="1" ht="14.25" x14ac:dyDescent="0.2"/>
    <row r="168" s="176" customFormat="1" ht="14.25" x14ac:dyDescent="0.2"/>
    <row r="169" s="176" customFormat="1" ht="14.25" x14ac:dyDescent="0.2"/>
    <row r="170" s="176" customFormat="1" ht="14.25" x14ac:dyDescent="0.2"/>
    <row r="171" s="176" customFormat="1" ht="14.25" x14ac:dyDescent="0.2"/>
    <row r="172" s="176" customFormat="1" ht="14.25" x14ac:dyDescent="0.2"/>
    <row r="173" s="176" customFormat="1" ht="14.25" x14ac:dyDescent="0.2"/>
    <row r="174" s="176" customFormat="1" ht="14.25" x14ac:dyDescent="0.2"/>
    <row r="175" s="176" customFormat="1" ht="14.25" x14ac:dyDescent="0.2"/>
    <row r="176" s="176" customFormat="1" ht="14.25" x14ac:dyDescent="0.2"/>
    <row r="177" s="176" customFormat="1" ht="14.25" x14ac:dyDescent="0.2"/>
    <row r="178" s="176" customFormat="1" ht="14.25" x14ac:dyDescent="0.2"/>
    <row r="179" s="176" customFormat="1" ht="14.25" x14ac:dyDescent="0.2"/>
    <row r="180" s="176" customFormat="1" ht="14.25" x14ac:dyDescent="0.2"/>
    <row r="181" s="176" customFormat="1" ht="14.25" x14ac:dyDescent="0.2"/>
    <row r="182" s="176" customFormat="1" ht="14.25" x14ac:dyDescent="0.2"/>
    <row r="183" s="176" customFormat="1" ht="14.25" x14ac:dyDescent="0.2"/>
    <row r="184" s="176" customFormat="1" ht="14.25" x14ac:dyDescent="0.2"/>
    <row r="185" s="176" customFormat="1" ht="14.25" x14ac:dyDescent="0.2"/>
    <row r="186" s="176" customFormat="1" ht="14.25" x14ac:dyDescent="0.2"/>
    <row r="187" s="176" customFormat="1" ht="14.25" x14ac:dyDescent="0.2"/>
    <row r="188" s="176" customFormat="1" ht="14.25" x14ac:dyDescent="0.2"/>
    <row r="189" s="176" customFormat="1" ht="14.25" x14ac:dyDescent="0.2"/>
    <row r="190" s="176" customFormat="1" ht="14.25" x14ac:dyDescent="0.2"/>
    <row r="191" s="176" customFormat="1" ht="14.25" x14ac:dyDescent="0.2"/>
    <row r="192" s="176" customFormat="1" ht="14.25" x14ac:dyDescent="0.2"/>
    <row r="193" s="176" customFormat="1" ht="14.25" x14ac:dyDescent="0.2"/>
    <row r="194" s="176" customFormat="1" ht="14.25" x14ac:dyDescent="0.2"/>
    <row r="195" s="176" customFormat="1" ht="14.25" x14ac:dyDescent="0.2"/>
  </sheetData>
  <mergeCells count="22">
    <mergeCell ref="B37:C37"/>
    <mergeCell ref="B38:C38"/>
    <mergeCell ref="B40:O40"/>
    <mergeCell ref="B45:L45"/>
    <mergeCell ref="A14:O14"/>
    <mergeCell ref="A17:O17"/>
    <mergeCell ref="A27:O27"/>
    <mergeCell ref="B33:O33"/>
    <mergeCell ref="B34:C36"/>
    <mergeCell ref="D34:F35"/>
    <mergeCell ref="G34:G36"/>
    <mergeCell ref="H34:K35"/>
    <mergeCell ref="L34:O35"/>
    <mergeCell ref="A5:O5"/>
    <mergeCell ref="A6:O6"/>
    <mergeCell ref="L1:O2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2"/>
  <sheetViews>
    <sheetView topLeftCell="A193" workbookViewId="0">
      <selection activeCell="A209" sqref="A209:O209"/>
    </sheetView>
  </sheetViews>
  <sheetFormatPr defaultRowHeight="15" x14ac:dyDescent="0.25"/>
  <cols>
    <col min="1" max="1" width="7.85546875" customWidth="1"/>
    <col min="2" max="2" width="29.5703125" customWidth="1"/>
    <col min="3" max="3" width="8.28515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198" t="s">
        <v>0</v>
      </c>
      <c r="B1" s="199" t="s">
        <v>1</v>
      </c>
      <c r="C1" s="199" t="s">
        <v>2</v>
      </c>
      <c r="D1" s="198" t="s">
        <v>3</v>
      </c>
      <c r="E1" s="198"/>
      <c r="F1" s="198"/>
      <c r="G1" s="198" t="s">
        <v>4</v>
      </c>
      <c r="H1" s="200" t="s">
        <v>5</v>
      </c>
      <c r="I1" s="200"/>
      <c r="J1" s="200"/>
      <c r="K1" s="200"/>
      <c r="L1" s="200" t="s">
        <v>6</v>
      </c>
      <c r="M1" s="200"/>
      <c r="N1" s="200"/>
      <c r="O1" s="200"/>
    </row>
    <row r="2" spans="1:15" x14ac:dyDescent="0.25">
      <c r="A2" s="198"/>
      <c r="B2" s="199"/>
      <c r="C2" s="199"/>
      <c r="D2" s="198"/>
      <c r="E2" s="198"/>
      <c r="F2" s="198"/>
      <c r="G2" s="198"/>
      <c r="H2" s="200"/>
      <c r="I2" s="200"/>
      <c r="J2" s="200"/>
      <c r="K2" s="200"/>
      <c r="L2" s="200"/>
      <c r="M2" s="200"/>
      <c r="N2" s="200"/>
      <c r="O2" s="200"/>
    </row>
    <row r="3" spans="1:15" x14ac:dyDescent="0.25">
      <c r="A3" s="198"/>
      <c r="B3" s="199"/>
      <c r="C3" s="199"/>
      <c r="D3" s="19" t="s">
        <v>7</v>
      </c>
      <c r="E3" s="19" t="s">
        <v>8</v>
      </c>
      <c r="F3" s="19" t="s">
        <v>9</v>
      </c>
      <c r="G3" s="198"/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</row>
    <row r="4" spans="1:15" x14ac:dyDescent="0.25">
      <c r="A4" s="1">
        <v>1</v>
      </c>
      <c r="B4" s="20">
        <v>2</v>
      </c>
      <c r="C4" s="20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192" t="s">
        <v>18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ht="18.75" x14ac:dyDescent="0.3">
      <c r="A6" s="193" t="s">
        <v>19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</row>
    <row r="7" spans="1:15" ht="27" customHeight="1" x14ac:dyDescent="0.25">
      <c r="A7" s="43">
        <v>182</v>
      </c>
      <c r="B7" s="102" t="s">
        <v>120</v>
      </c>
      <c r="C7" s="43">
        <v>150</v>
      </c>
      <c r="D7" s="43">
        <v>2.3199999999999998</v>
      </c>
      <c r="E7" s="43">
        <v>3.8</v>
      </c>
      <c r="F7" s="43">
        <v>24.07</v>
      </c>
      <c r="G7" s="43">
        <v>132.75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</row>
    <row r="8" spans="1:15" x14ac:dyDescent="0.25">
      <c r="A8" s="18"/>
      <c r="B8" s="103" t="s">
        <v>46</v>
      </c>
      <c r="C8" s="10" t="s">
        <v>71</v>
      </c>
      <c r="D8" s="18">
        <v>1.85</v>
      </c>
      <c r="E8" s="18">
        <v>0.65</v>
      </c>
      <c r="F8" s="18">
        <v>12.56</v>
      </c>
      <c r="G8" s="18">
        <v>64.33</v>
      </c>
      <c r="H8" s="7">
        <v>0.03</v>
      </c>
      <c r="I8" s="7">
        <v>0</v>
      </c>
      <c r="J8" s="7">
        <v>0</v>
      </c>
      <c r="K8" s="7">
        <v>0</v>
      </c>
      <c r="L8" s="8">
        <v>6</v>
      </c>
      <c r="M8" s="8">
        <v>19.5</v>
      </c>
      <c r="N8" s="8">
        <v>4.2</v>
      </c>
      <c r="O8" s="8">
        <v>0.27</v>
      </c>
    </row>
    <row r="9" spans="1:15" x14ac:dyDescent="0.25">
      <c r="A9" s="18">
        <v>14</v>
      </c>
      <c r="B9" s="83" t="s">
        <v>118</v>
      </c>
      <c r="C9" s="18">
        <v>10</v>
      </c>
      <c r="D9" s="18">
        <v>0.08</v>
      </c>
      <c r="E9" s="18">
        <v>7.25</v>
      </c>
      <c r="F9" s="18">
        <v>0.13</v>
      </c>
      <c r="G9" s="18">
        <v>66</v>
      </c>
      <c r="H9" s="7">
        <v>0</v>
      </c>
      <c r="I9" s="7">
        <v>0</v>
      </c>
      <c r="J9" s="7">
        <v>40</v>
      </c>
      <c r="K9" s="7">
        <v>0</v>
      </c>
      <c r="L9" s="25">
        <v>2.4</v>
      </c>
      <c r="M9" s="25">
        <v>3</v>
      </c>
      <c r="N9" s="25">
        <v>0</v>
      </c>
      <c r="O9" s="25">
        <v>0.02</v>
      </c>
    </row>
    <row r="10" spans="1:15" x14ac:dyDescent="0.25">
      <c r="A10" s="43">
        <v>376</v>
      </c>
      <c r="B10" s="81" t="s">
        <v>90</v>
      </c>
      <c r="C10" s="43" t="s">
        <v>48</v>
      </c>
      <c r="D10" s="43">
        <v>0.15</v>
      </c>
      <c r="E10" s="43">
        <v>0</v>
      </c>
      <c r="F10" s="43">
        <v>10.5</v>
      </c>
      <c r="G10" s="43">
        <v>21</v>
      </c>
      <c r="H10" s="43">
        <v>0</v>
      </c>
      <c r="I10" s="43">
        <v>0</v>
      </c>
      <c r="J10" s="43">
        <v>0</v>
      </c>
      <c r="K10" s="43"/>
      <c r="L10" s="43">
        <v>4.5</v>
      </c>
      <c r="M10" s="43">
        <v>0</v>
      </c>
      <c r="N10" s="43">
        <v>0</v>
      </c>
      <c r="O10" s="43">
        <v>0.3</v>
      </c>
    </row>
    <row r="11" spans="1:15" x14ac:dyDescent="0.25">
      <c r="A11" s="47"/>
      <c r="B11" s="77" t="s">
        <v>20</v>
      </c>
      <c r="C11" s="48">
        <v>350</v>
      </c>
      <c r="D11" s="48">
        <f t="shared" ref="D11:O11" si="0">SUM(D7:D10)</f>
        <v>4.4000000000000004</v>
      </c>
      <c r="E11" s="48">
        <f t="shared" si="0"/>
        <v>11.7</v>
      </c>
      <c r="F11" s="48">
        <f t="shared" si="0"/>
        <v>47.260000000000005</v>
      </c>
      <c r="G11" s="48">
        <f t="shared" si="0"/>
        <v>284.08</v>
      </c>
      <c r="H11" s="48">
        <f t="shared" si="0"/>
        <v>0.03</v>
      </c>
      <c r="I11" s="48">
        <f t="shared" si="0"/>
        <v>0</v>
      </c>
      <c r="J11" s="48">
        <f t="shared" si="0"/>
        <v>40</v>
      </c>
      <c r="K11" s="48">
        <f t="shared" si="0"/>
        <v>0</v>
      </c>
      <c r="L11" s="48">
        <f t="shared" si="0"/>
        <v>12.9</v>
      </c>
      <c r="M11" s="48">
        <f t="shared" si="0"/>
        <v>22.5</v>
      </c>
      <c r="N11" s="48">
        <f t="shared" si="0"/>
        <v>4.2</v>
      </c>
      <c r="O11" s="48">
        <f t="shared" si="0"/>
        <v>0.59000000000000008</v>
      </c>
    </row>
    <row r="12" spans="1:15" ht="18.75" x14ac:dyDescent="0.3">
      <c r="A12" s="194" t="s">
        <v>49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</row>
    <row r="13" spans="1:15" x14ac:dyDescent="0.25">
      <c r="A13" s="18"/>
      <c r="B13" s="105" t="s">
        <v>64</v>
      </c>
      <c r="C13" s="18">
        <v>150</v>
      </c>
      <c r="D13" s="18">
        <v>0.75</v>
      </c>
      <c r="E13" s="18">
        <v>0</v>
      </c>
      <c r="F13" s="18">
        <v>15.15</v>
      </c>
      <c r="G13" s="18">
        <v>63.6</v>
      </c>
      <c r="H13" s="18">
        <v>0</v>
      </c>
      <c r="I13" s="18">
        <v>4</v>
      </c>
      <c r="J13" s="18">
        <v>0</v>
      </c>
      <c r="K13" s="18">
        <v>0</v>
      </c>
      <c r="L13" s="22">
        <v>14</v>
      </c>
      <c r="M13" s="22">
        <v>10</v>
      </c>
      <c r="N13" s="22">
        <v>0</v>
      </c>
      <c r="O13" s="22">
        <v>2.8</v>
      </c>
    </row>
    <row r="14" spans="1:15" x14ac:dyDescent="0.25">
      <c r="A14" s="47"/>
      <c r="B14" s="77" t="s">
        <v>20</v>
      </c>
      <c r="C14" s="50">
        <v>150</v>
      </c>
      <c r="D14" s="50">
        <f t="shared" ref="D14:O14" si="1">SUM(D13)</f>
        <v>0.75</v>
      </c>
      <c r="E14" s="50">
        <f t="shared" si="1"/>
        <v>0</v>
      </c>
      <c r="F14" s="50">
        <f t="shared" si="1"/>
        <v>15.15</v>
      </c>
      <c r="G14" s="50">
        <f t="shared" si="1"/>
        <v>63.6</v>
      </c>
      <c r="H14" s="50">
        <f t="shared" si="1"/>
        <v>0</v>
      </c>
      <c r="I14" s="50">
        <f t="shared" si="1"/>
        <v>4</v>
      </c>
      <c r="J14" s="50">
        <f t="shared" si="1"/>
        <v>0</v>
      </c>
      <c r="K14" s="50">
        <f t="shared" si="1"/>
        <v>0</v>
      </c>
      <c r="L14" s="50">
        <f t="shared" si="1"/>
        <v>14</v>
      </c>
      <c r="M14" s="50">
        <f t="shared" si="1"/>
        <v>10</v>
      </c>
      <c r="N14" s="50">
        <f t="shared" si="1"/>
        <v>0</v>
      </c>
      <c r="O14" s="50">
        <f t="shared" si="1"/>
        <v>2.8</v>
      </c>
    </row>
    <row r="15" spans="1:15" ht="18.75" x14ac:dyDescent="0.3">
      <c r="A15" s="193" t="s">
        <v>50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</row>
    <row r="16" spans="1:15" x14ac:dyDescent="0.25">
      <c r="A16" s="51">
        <v>231</v>
      </c>
      <c r="B16" s="104" t="s">
        <v>116</v>
      </c>
      <c r="C16" s="51">
        <v>50</v>
      </c>
      <c r="D16" s="52">
        <v>1.0329999999999999</v>
      </c>
      <c r="E16" s="53">
        <v>1.62</v>
      </c>
      <c r="F16" s="53">
        <v>4.72</v>
      </c>
      <c r="G16" s="53">
        <v>37.57</v>
      </c>
      <c r="H16" s="51">
        <v>0</v>
      </c>
      <c r="I16" s="51">
        <v>8.58</v>
      </c>
      <c r="J16" s="51">
        <v>0</v>
      </c>
      <c r="K16" s="51">
        <v>0</v>
      </c>
      <c r="L16" s="51">
        <v>27.73</v>
      </c>
      <c r="M16" s="51">
        <v>0</v>
      </c>
      <c r="N16" s="51">
        <v>10.33</v>
      </c>
      <c r="O16" s="51">
        <v>0</v>
      </c>
    </row>
    <row r="17" spans="1:15" ht="26.25" x14ac:dyDescent="0.25">
      <c r="A17" s="43"/>
      <c r="B17" s="82" t="s">
        <v>80</v>
      </c>
      <c r="C17" s="43" t="s">
        <v>81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6.25" x14ac:dyDescent="0.25">
      <c r="A18" s="43" t="s">
        <v>75</v>
      </c>
      <c r="B18" s="82" t="s">
        <v>76</v>
      </c>
      <c r="C18" s="43" t="s">
        <v>82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6.25" x14ac:dyDescent="0.25">
      <c r="A19" s="43">
        <v>125</v>
      </c>
      <c r="B19" s="82" t="s">
        <v>77</v>
      </c>
      <c r="C19" s="43" t="s">
        <v>83</v>
      </c>
      <c r="D19" s="43">
        <v>2.48</v>
      </c>
      <c r="E19" s="43">
        <v>5.6</v>
      </c>
      <c r="F19" s="43">
        <v>16.670000000000002</v>
      </c>
      <c r="G19" s="43">
        <v>133.57</v>
      </c>
      <c r="H19" s="43">
        <v>0</v>
      </c>
      <c r="I19" s="43">
        <v>17.239999999999998</v>
      </c>
      <c r="J19" s="43">
        <v>0</v>
      </c>
      <c r="K19" s="43">
        <v>0</v>
      </c>
      <c r="L19" s="43">
        <v>21.87</v>
      </c>
      <c r="M19" s="43">
        <v>0</v>
      </c>
      <c r="N19" s="43">
        <v>24.93</v>
      </c>
      <c r="O19" s="43">
        <v>1.07</v>
      </c>
    </row>
    <row r="20" spans="1:15" x14ac:dyDescent="0.25">
      <c r="A20" s="18"/>
      <c r="B20" s="83" t="s">
        <v>114</v>
      </c>
      <c r="C20" s="10" t="s">
        <v>21</v>
      </c>
      <c r="D20" s="18">
        <v>0.67</v>
      </c>
      <c r="E20" s="18">
        <v>0.44</v>
      </c>
      <c r="F20" s="18">
        <v>8.3800000000000008</v>
      </c>
      <c r="G20" s="18">
        <v>42.8</v>
      </c>
      <c r="H20" s="7">
        <v>0.02</v>
      </c>
      <c r="I20" s="7">
        <v>0</v>
      </c>
      <c r="J20" s="7">
        <v>0</v>
      </c>
      <c r="K20" s="7">
        <v>0</v>
      </c>
      <c r="L20" s="8">
        <v>4</v>
      </c>
      <c r="M20" s="8">
        <v>13</v>
      </c>
      <c r="N20" s="8">
        <v>2.8</v>
      </c>
      <c r="O20" s="8">
        <v>0.18</v>
      </c>
    </row>
    <row r="21" spans="1:15" x14ac:dyDescent="0.25">
      <c r="A21" s="18"/>
      <c r="B21" s="83" t="s">
        <v>115</v>
      </c>
      <c r="C21" s="18">
        <v>30</v>
      </c>
      <c r="D21" s="21">
        <v>2.6</v>
      </c>
      <c r="E21" s="21">
        <v>1</v>
      </c>
      <c r="F21" s="21">
        <v>12.8</v>
      </c>
      <c r="G21" s="21">
        <v>77.7</v>
      </c>
      <c r="H21" s="7">
        <v>8.6999999999999993</v>
      </c>
      <c r="I21" s="7">
        <v>0.1</v>
      </c>
      <c r="J21" s="7">
        <v>0</v>
      </c>
      <c r="K21" s="7">
        <v>0.7</v>
      </c>
      <c r="L21" s="8">
        <v>2.2000000000000002</v>
      </c>
      <c r="M21" s="8">
        <v>3</v>
      </c>
      <c r="N21" s="8">
        <v>0</v>
      </c>
      <c r="O21" s="8">
        <v>4.7</v>
      </c>
    </row>
    <row r="22" spans="1:15" ht="26.25" x14ac:dyDescent="0.25">
      <c r="A22" s="3">
        <v>354</v>
      </c>
      <c r="B22" s="84" t="s">
        <v>52</v>
      </c>
      <c r="C22" s="30" t="s">
        <v>78</v>
      </c>
      <c r="D22" s="28">
        <v>8.3000000000000004E-2</v>
      </c>
      <c r="E22" s="29">
        <v>0.09</v>
      </c>
      <c r="F22" s="29">
        <v>18.829999999999998</v>
      </c>
      <c r="G22" s="29">
        <v>89.4</v>
      </c>
      <c r="H22" s="31">
        <v>0</v>
      </c>
      <c r="I22" s="3">
        <v>1.37</v>
      </c>
      <c r="J22" s="3">
        <v>0</v>
      </c>
      <c r="K22" s="3">
        <v>0</v>
      </c>
      <c r="L22" s="3">
        <v>8.6</v>
      </c>
      <c r="M22" s="3">
        <v>0</v>
      </c>
      <c r="N22" s="3">
        <v>2.73</v>
      </c>
      <c r="O22" s="3">
        <v>0.43</v>
      </c>
    </row>
    <row r="23" spans="1:15" x14ac:dyDescent="0.25">
      <c r="A23" s="47"/>
      <c r="B23" s="78" t="s">
        <v>20</v>
      </c>
      <c r="C23" s="50">
        <f t="shared" ref="C23:O23" si="2">SUM(C16:C22)</f>
        <v>80</v>
      </c>
      <c r="D23" s="57">
        <f t="shared" si="2"/>
        <v>6.8659999999999997</v>
      </c>
      <c r="E23" s="57">
        <f t="shared" si="2"/>
        <v>8.75</v>
      </c>
      <c r="F23" s="57">
        <f t="shared" si="2"/>
        <v>61.400000000000006</v>
      </c>
      <c r="G23" s="57">
        <f t="shared" si="2"/>
        <v>381.03999999999996</v>
      </c>
      <c r="H23" s="50">
        <f t="shared" si="2"/>
        <v>8.7199999999999989</v>
      </c>
      <c r="I23" s="50">
        <f t="shared" si="2"/>
        <v>27.290000000000003</v>
      </c>
      <c r="J23" s="50">
        <f t="shared" si="2"/>
        <v>0</v>
      </c>
      <c r="K23" s="50">
        <f t="shared" si="2"/>
        <v>0.7</v>
      </c>
      <c r="L23" s="50">
        <f t="shared" si="2"/>
        <v>64.400000000000006</v>
      </c>
      <c r="M23" s="50">
        <f t="shared" si="2"/>
        <v>16</v>
      </c>
      <c r="N23" s="50">
        <f t="shared" si="2"/>
        <v>40.789999999999992</v>
      </c>
      <c r="O23" s="50">
        <f t="shared" si="2"/>
        <v>6.38</v>
      </c>
    </row>
    <row r="24" spans="1:15" ht="18.75" x14ac:dyDescent="0.3">
      <c r="A24" s="195" t="s">
        <v>53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7"/>
    </row>
    <row r="25" spans="1:15" x14ac:dyDescent="0.25">
      <c r="A25" s="47"/>
      <c r="B25" s="81" t="s">
        <v>79</v>
      </c>
      <c r="C25" s="45" t="s">
        <v>62</v>
      </c>
      <c r="D25" s="58"/>
      <c r="E25" s="58"/>
      <c r="F25" s="58"/>
      <c r="G25" s="80"/>
      <c r="H25" s="58"/>
      <c r="I25" s="58"/>
      <c r="J25" s="58"/>
      <c r="K25" s="58"/>
      <c r="L25" s="58"/>
      <c r="M25" s="58"/>
      <c r="N25" s="58"/>
      <c r="O25" s="58"/>
    </row>
    <row r="26" spans="1:15" x14ac:dyDescent="0.25">
      <c r="A26" s="51">
        <v>379</v>
      </c>
      <c r="B26" s="81" t="s">
        <v>111</v>
      </c>
      <c r="C26" s="45">
        <v>150</v>
      </c>
      <c r="D26" s="59">
        <v>2.4</v>
      </c>
      <c r="E26" s="59">
        <v>20.100000000000001</v>
      </c>
      <c r="F26" s="59">
        <v>11.93</v>
      </c>
      <c r="G26" s="60">
        <v>75.45</v>
      </c>
      <c r="H26" s="59">
        <v>0</v>
      </c>
      <c r="I26" s="59">
        <v>0.97</v>
      </c>
      <c r="J26" s="59">
        <v>0</v>
      </c>
      <c r="K26" s="59">
        <v>0</v>
      </c>
      <c r="L26" s="59">
        <v>94.34</v>
      </c>
      <c r="M26" s="59">
        <v>0</v>
      </c>
      <c r="N26" s="59">
        <v>10.5</v>
      </c>
      <c r="O26" s="59">
        <v>0.1</v>
      </c>
    </row>
    <row r="27" spans="1:15" x14ac:dyDescent="0.25">
      <c r="A27" s="47"/>
      <c r="B27" s="78" t="s">
        <v>20</v>
      </c>
      <c r="C27" s="48">
        <f t="shared" ref="C27:O27" si="3">SUM(C25:C26)</f>
        <v>150</v>
      </c>
      <c r="D27" s="49">
        <f t="shared" si="3"/>
        <v>2.4</v>
      </c>
      <c r="E27" s="49">
        <f t="shared" si="3"/>
        <v>20.100000000000001</v>
      </c>
      <c r="F27" s="49">
        <f t="shared" si="3"/>
        <v>11.93</v>
      </c>
      <c r="G27" s="49">
        <f t="shared" si="3"/>
        <v>75.45</v>
      </c>
      <c r="H27" s="49">
        <f t="shared" si="3"/>
        <v>0</v>
      </c>
      <c r="I27" s="49">
        <f t="shared" si="3"/>
        <v>0.97</v>
      </c>
      <c r="J27" s="49">
        <f t="shared" si="3"/>
        <v>0</v>
      </c>
      <c r="K27" s="49">
        <f t="shared" si="3"/>
        <v>0</v>
      </c>
      <c r="L27" s="49">
        <f t="shared" si="3"/>
        <v>94.34</v>
      </c>
      <c r="M27" s="49">
        <f t="shared" si="3"/>
        <v>0</v>
      </c>
      <c r="N27" s="49">
        <f t="shared" si="3"/>
        <v>10.5</v>
      </c>
      <c r="O27" s="49">
        <f t="shared" si="3"/>
        <v>0.1</v>
      </c>
    </row>
    <row r="28" spans="1:15" x14ac:dyDescent="0.25">
      <c r="A28" s="2"/>
      <c r="B28" s="17" t="s">
        <v>23</v>
      </c>
      <c r="C28" s="26">
        <f t="shared" ref="C28:O28" si="4">C11+C14+C23+C27</f>
        <v>730</v>
      </c>
      <c r="D28" s="26">
        <f t="shared" si="4"/>
        <v>14.416</v>
      </c>
      <c r="E28" s="26">
        <f t="shared" si="4"/>
        <v>40.549999999999997</v>
      </c>
      <c r="F28" s="26">
        <f t="shared" si="4"/>
        <v>135.74</v>
      </c>
      <c r="G28" s="26">
        <f t="shared" si="4"/>
        <v>804.17000000000007</v>
      </c>
      <c r="H28" s="26">
        <f t="shared" si="4"/>
        <v>8.7499999999999982</v>
      </c>
      <c r="I28" s="26">
        <f t="shared" si="4"/>
        <v>32.260000000000005</v>
      </c>
      <c r="J28" s="26">
        <f t="shared" si="4"/>
        <v>40</v>
      </c>
      <c r="K28" s="26">
        <f t="shared" si="4"/>
        <v>0.7</v>
      </c>
      <c r="L28" s="26">
        <f t="shared" si="4"/>
        <v>185.64000000000001</v>
      </c>
      <c r="M28" s="26">
        <f t="shared" si="4"/>
        <v>48.5</v>
      </c>
      <c r="N28" s="26">
        <f t="shared" si="4"/>
        <v>55.489999999999995</v>
      </c>
      <c r="O28" s="26">
        <f t="shared" si="4"/>
        <v>9.8699999999999992</v>
      </c>
    </row>
    <row r="29" spans="1:15" ht="15.75" x14ac:dyDescent="0.25">
      <c r="A29" s="192" t="s">
        <v>22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</row>
    <row r="30" spans="1:15" ht="18.75" x14ac:dyDescent="0.3">
      <c r="A30" s="193" t="s">
        <v>19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</row>
    <row r="31" spans="1:15" x14ac:dyDescent="0.25">
      <c r="A31" s="1">
        <v>1</v>
      </c>
      <c r="B31" s="20">
        <v>2</v>
      </c>
      <c r="C31" s="20">
        <v>3</v>
      </c>
      <c r="D31" s="1">
        <v>4</v>
      </c>
      <c r="E31" s="1">
        <v>5</v>
      </c>
      <c r="F31" s="1">
        <v>6</v>
      </c>
      <c r="G31" s="1">
        <v>7</v>
      </c>
      <c r="H31" s="1">
        <v>8</v>
      </c>
      <c r="I31" s="1">
        <v>9</v>
      </c>
      <c r="J31" s="1">
        <v>10</v>
      </c>
      <c r="K31" s="1">
        <v>11</v>
      </c>
      <c r="L31" s="1">
        <v>12</v>
      </c>
      <c r="M31" s="1">
        <v>13</v>
      </c>
      <c r="N31" s="1">
        <v>14</v>
      </c>
      <c r="O31" s="1">
        <v>15</v>
      </c>
    </row>
    <row r="32" spans="1:15" ht="39" x14ac:dyDescent="0.25">
      <c r="A32" s="24">
        <v>181</v>
      </c>
      <c r="B32" s="84" t="s">
        <v>85</v>
      </c>
      <c r="C32" s="24" t="s">
        <v>72</v>
      </c>
      <c r="D32" s="24">
        <v>4.58</v>
      </c>
      <c r="E32" s="24">
        <v>8.0399999999999991</v>
      </c>
      <c r="F32" s="24">
        <v>24.28</v>
      </c>
      <c r="G32" s="24">
        <v>188.25</v>
      </c>
      <c r="H32" s="24">
        <v>0</v>
      </c>
      <c r="I32" s="24">
        <v>0.88</v>
      </c>
      <c r="J32" s="24">
        <v>0</v>
      </c>
      <c r="K32" s="24">
        <v>0</v>
      </c>
      <c r="L32" s="24">
        <v>100.33</v>
      </c>
      <c r="M32" s="24">
        <v>15.23</v>
      </c>
      <c r="N32" s="24">
        <v>0</v>
      </c>
      <c r="O32" s="24">
        <v>0.35</v>
      </c>
    </row>
    <row r="33" spans="1:15" x14ac:dyDescent="0.25">
      <c r="A33" s="18"/>
      <c r="B33" s="83" t="s">
        <v>114</v>
      </c>
      <c r="C33" s="10" t="s">
        <v>71</v>
      </c>
      <c r="D33" s="18">
        <v>2.4700000000000002</v>
      </c>
      <c r="E33" s="18">
        <v>0.87</v>
      </c>
      <c r="F33" s="18">
        <v>16.75</v>
      </c>
      <c r="G33" s="18">
        <v>85.77</v>
      </c>
      <c r="H33" s="7">
        <v>0.04</v>
      </c>
      <c r="I33" s="7">
        <v>0</v>
      </c>
      <c r="J33" s="7">
        <v>0</v>
      </c>
      <c r="K33" s="7">
        <v>0</v>
      </c>
      <c r="L33" s="25">
        <v>8</v>
      </c>
      <c r="M33" s="25">
        <v>26</v>
      </c>
      <c r="N33" s="25">
        <v>5.6</v>
      </c>
      <c r="O33" s="25">
        <v>0.36</v>
      </c>
    </row>
    <row r="34" spans="1:15" x14ac:dyDescent="0.25">
      <c r="A34" s="18">
        <v>15</v>
      </c>
      <c r="B34" s="83" t="s">
        <v>121</v>
      </c>
      <c r="C34" s="18">
        <v>10</v>
      </c>
      <c r="D34" s="21">
        <v>2.2599999999999998</v>
      </c>
      <c r="E34" s="21">
        <v>2.93</v>
      </c>
      <c r="F34" s="21">
        <v>0</v>
      </c>
      <c r="G34" s="21">
        <v>36</v>
      </c>
      <c r="H34" s="35">
        <v>0.01</v>
      </c>
      <c r="I34" s="35">
        <v>7.0000000000000007E-2</v>
      </c>
      <c r="J34" s="35">
        <v>26</v>
      </c>
      <c r="K34" s="7">
        <v>0</v>
      </c>
      <c r="L34" s="37">
        <v>88</v>
      </c>
      <c r="M34" s="37">
        <v>50</v>
      </c>
      <c r="N34" s="37">
        <v>3.5</v>
      </c>
      <c r="O34" s="37">
        <v>0.1</v>
      </c>
    </row>
    <row r="35" spans="1:15" x14ac:dyDescent="0.25">
      <c r="A35" s="43">
        <v>376</v>
      </c>
      <c r="B35" s="81" t="s">
        <v>90</v>
      </c>
      <c r="C35" s="43" t="s">
        <v>48</v>
      </c>
      <c r="D35" s="43">
        <v>0.15</v>
      </c>
      <c r="E35" s="43">
        <v>0</v>
      </c>
      <c r="F35" s="43">
        <v>10.5</v>
      </c>
      <c r="G35" s="43">
        <v>21</v>
      </c>
      <c r="H35" s="43">
        <v>0</v>
      </c>
      <c r="I35" s="43">
        <v>0</v>
      </c>
      <c r="J35" s="43">
        <v>0</v>
      </c>
      <c r="K35" s="43"/>
      <c r="L35" s="43">
        <v>4.5</v>
      </c>
      <c r="M35" s="43">
        <v>0</v>
      </c>
      <c r="N35" s="43">
        <v>0</v>
      </c>
      <c r="O35" s="43">
        <v>0.3</v>
      </c>
    </row>
    <row r="36" spans="1:15" x14ac:dyDescent="0.25">
      <c r="A36" s="47"/>
      <c r="B36" s="78" t="s">
        <v>20</v>
      </c>
      <c r="C36" s="48">
        <f t="shared" ref="C36:O36" si="5">SUM(C32:C35)</f>
        <v>10</v>
      </c>
      <c r="D36" s="49">
        <f t="shared" si="5"/>
        <v>9.4600000000000009</v>
      </c>
      <c r="E36" s="49">
        <f t="shared" si="5"/>
        <v>11.839999999999998</v>
      </c>
      <c r="F36" s="49">
        <f t="shared" si="5"/>
        <v>51.53</v>
      </c>
      <c r="G36" s="49">
        <f t="shared" si="5"/>
        <v>331.02</v>
      </c>
      <c r="H36" s="49">
        <f t="shared" si="5"/>
        <v>0.05</v>
      </c>
      <c r="I36" s="49">
        <f t="shared" si="5"/>
        <v>0.95</v>
      </c>
      <c r="J36" s="49">
        <f t="shared" si="5"/>
        <v>26</v>
      </c>
      <c r="K36" s="48">
        <f t="shared" si="5"/>
        <v>0</v>
      </c>
      <c r="L36" s="49">
        <f t="shared" si="5"/>
        <v>200.82999999999998</v>
      </c>
      <c r="M36" s="49">
        <f t="shared" si="5"/>
        <v>91.23</v>
      </c>
      <c r="N36" s="49">
        <f t="shared" si="5"/>
        <v>9.1</v>
      </c>
      <c r="O36" s="49">
        <f t="shared" si="5"/>
        <v>1.1099999999999999</v>
      </c>
    </row>
    <row r="37" spans="1:15" ht="18.75" x14ac:dyDescent="0.3">
      <c r="A37" s="194" t="s">
        <v>49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x14ac:dyDescent="0.25">
      <c r="A38" s="12"/>
      <c r="B38" s="105" t="s">
        <v>64</v>
      </c>
      <c r="C38" s="18">
        <v>150</v>
      </c>
      <c r="D38" s="18">
        <v>0.75</v>
      </c>
      <c r="E38" s="18">
        <v>0</v>
      </c>
      <c r="F38" s="18">
        <v>15.15</v>
      </c>
      <c r="G38" s="18">
        <v>63.6</v>
      </c>
      <c r="H38" s="18">
        <v>0</v>
      </c>
      <c r="I38" s="18">
        <v>4</v>
      </c>
      <c r="J38" s="18">
        <v>0</v>
      </c>
      <c r="K38" s="18">
        <v>0</v>
      </c>
      <c r="L38" s="22">
        <v>14</v>
      </c>
      <c r="M38" s="22">
        <v>10</v>
      </c>
      <c r="N38" s="22">
        <v>0</v>
      </c>
      <c r="O38" s="22">
        <v>2.8</v>
      </c>
    </row>
    <row r="39" spans="1:15" x14ac:dyDescent="0.25">
      <c r="A39" s="47"/>
      <c r="B39" s="78" t="s">
        <v>20</v>
      </c>
      <c r="C39" s="50">
        <v>150</v>
      </c>
      <c r="D39" s="50">
        <f t="shared" ref="D39:O39" si="6">SUM(D38)</f>
        <v>0.75</v>
      </c>
      <c r="E39" s="50">
        <f t="shared" si="6"/>
        <v>0</v>
      </c>
      <c r="F39" s="50">
        <f t="shared" si="6"/>
        <v>15.15</v>
      </c>
      <c r="G39" s="50">
        <f t="shared" si="6"/>
        <v>63.6</v>
      </c>
      <c r="H39" s="50">
        <f t="shared" si="6"/>
        <v>0</v>
      </c>
      <c r="I39" s="50">
        <f t="shared" si="6"/>
        <v>4</v>
      </c>
      <c r="J39" s="50">
        <f t="shared" si="6"/>
        <v>0</v>
      </c>
      <c r="K39" s="50">
        <f t="shared" si="6"/>
        <v>0</v>
      </c>
      <c r="L39" s="50">
        <f t="shared" si="6"/>
        <v>14</v>
      </c>
      <c r="M39" s="50">
        <f t="shared" si="6"/>
        <v>10</v>
      </c>
      <c r="N39" s="50">
        <f t="shared" si="6"/>
        <v>0</v>
      </c>
      <c r="O39" s="50">
        <f t="shared" si="6"/>
        <v>2.8</v>
      </c>
    </row>
    <row r="40" spans="1:15" ht="18.75" x14ac:dyDescent="0.3">
      <c r="A40" s="194" t="s">
        <v>50</v>
      </c>
      <c r="B40" s="194"/>
      <c r="C40" s="194"/>
      <c r="D40" s="201"/>
      <c r="E40" s="201"/>
      <c r="F40" s="201"/>
      <c r="G40" s="201"/>
      <c r="H40" s="201"/>
      <c r="I40" s="201"/>
      <c r="J40" s="201"/>
      <c r="K40" s="194"/>
      <c r="L40" s="201"/>
      <c r="M40" s="201"/>
      <c r="N40" s="201"/>
      <c r="O40" s="201"/>
    </row>
    <row r="41" spans="1:15" x14ac:dyDescent="0.25">
      <c r="A41" s="51">
        <v>75</v>
      </c>
      <c r="B41" s="81" t="s">
        <v>107</v>
      </c>
      <c r="C41" s="55">
        <v>50</v>
      </c>
      <c r="D41" s="59">
        <v>0.88</v>
      </c>
      <c r="E41" s="59">
        <v>4.03</v>
      </c>
      <c r="F41" s="59">
        <v>5.04</v>
      </c>
      <c r="G41" s="59">
        <v>61.1</v>
      </c>
      <c r="H41" s="59">
        <v>2.5000000000000001E-2</v>
      </c>
      <c r="I41" s="59">
        <v>5.33</v>
      </c>
      <c r="J41" s="59">
        <v>0</v>
      </c>
      <c r="K41" s="43">
        <v>0</v>
      </c>
      <c r="L41" s="59">
        <v>16.75</v>
      </c>
      <c r="M41" s="59">
        <v>0</v>
      </c>
      <c r="N41" s="59">
        <v>0</v>
      </c>
      <c r="O41" s="59">
        <v>0.66</v>
      </c>
    </row>
    <row r="42" spans="1:15" x14ac:dyDescent="0.25">
      <c r="A42" s="43">
        <v>82</v>
      </c>
      <c r="B42" s="81" t="s">
        <v>51</v>
      </c>
      <c r="C42" s="43">
        <v>150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ht="28.5" customHeight="1" x14ac:dyDescent="0.25">
      <c r="A43" s="43">
        <v>268</v>
      </c>
      <c r="B43" s="82" t="s">
        <v>86</v>
      </c>
      <c r="C43" s="43" t="s">
        <v>82</v>
      </c>
      <c r="D43" s="43">
        <v>9.9</v>
      </c>
      <c r="E43" s="43">
        <v>14.52</v>
      </c>
      <c r="F43" s="43">
        <v>8.6</v>
      </c>
      <c r="G43" s="43">
        <v>206.4</v>
      </c>
      <c r="H43" s="43">
        <v>0</v>
      </c>
      <c r="I43" s="43">
        <v>0.21</v>
      </c>
      <c r="J43" s="43">
        <v>0</v>
      </c>
      <c r="K43" s="43">
        <v>0</v>
      </c>
      <c r="L43" s="43">
        <v>25.89</v>
      </c>
      <c r="M43" s="43">
        <v>0</v>
      </c>
      <c r="N43" s="43">
        <v>33.47</v>
      </c>
      <c r="O43" s="43">
        <v>1.68</v>
      </c>
    </row>
    <row r="44" spans="1:15" x14ac:dyDescent="0.25">
      <c r="A44" s="51">
        <v>302</v>
      </c>
      <c r="B44" s="81" t="s">
        <v>99</v>
      </c>
      <c r="C44" s="43">
        <v>120</v>
      </c>
      <c r="D44" s="43">
        <v>3.86</v>
      </c>
      <c r="E44" s="43">
        <v>4.67</v>
      </c>
      <c r="F44" s="43">
        <v>26.8</v>
      </c>
      <c r="G44" s="43">
        <v>172.67</v>
      </c>
      <c r="H44" s="43">
        <v>0.1</v>
      </c>
      <c r="I44" s="43">
        <v>0</v>
      </c>
      <c r="J44" s="43">
        <v>0</v>
      </c>
      <c r="K44" s="43">
        <v>0</v>
      </c>
      <c r="L44" s="43">
        <v>7.94</v>
      </c>
      <c r="M44" s="43">
        <v>31.33</v>
      </c>
      <c r="N44" s="43">
        <v>10.02</v>
      </c>
      <c r="O44" s="43">
        <v>0.52</v>
      </c>
    </row>
    <row r="45" spans="1:15" x14ac:dyDescent="0.25">
      <c r="A45" s="18"/>
      <c r="B45" s="83" t="s">
        <v>114</v>
      </c>
      <c r="C45" s="10" t="s">
        <v>21</v>
      </c>
      <c r="D45" s="18">
        <v>0.67</v>
      </c>
      <c r="E45" s="18">
        <v>0.44</v>
      </c>
      <c r="F45" s="18">
        <v>8.3800000000000008</v>
      </c>
      <c r="G45" s="18">
        <v>42.8</v>
      </c>
      <c r="H45" s="7">
        <v>0.02</v>
      </c>
      <c r="I45" s="7">
        <v>0</v>
      </c>
      <c r="J45" s="7">
        <v>0</v>
      </c>
      <c r="K45" s="7">
        <v>0</v>
      </c>
      <c r="L45" s="8">
        <v>4</v>
      </c>
      <c r="M45" s="8">
        <v>13</v>
      </c>
      <c r="N45" s="8">
        <v>2.8</v>
      </c>
      <c r="O45" s="8">
        <v>0.18</v>
      </c>
    </row>
    <row r="46" spans="1:15" x14ac:dyDescent="0.25">
      <c r="A46" s="18"/>
      <c r="B46" s="83" t="s">
        <v>115</v>
      </c>
      <c r="C46" s="18">
        <v>30</v>
      </c>
      <c r="D46" s="21">
        <v>2.6</v>
      </c>
      <c r="E46" s="21">
        <v>1</v>
      </c>
      <c r="F46" s="21">
        <v>12.8</v>
      </c>
      <c r="G46" s="21">
        <v>77.7</v>
      </c>
      <c r="H46" s="35">
        <v>8.6999999999999993</v>
      </c>
      <c r="I46" s="35">
        <v>0.1</v>
      </c>
      <c r="J46" s="35">
        <v>0</v>
      </c>
      <c r="K46" s="7">
        <v>0.7</v>
      </c>
      <c r="L46" s="37">
        <v>2.2000000000000002</v>
      </c>
      <c r="M46" s="37">
        <v>3</v>
      </c>
      <c r="N46" s="37">
        <v>0</v>
      </c>
      <c r="O46" s="37">
        <v>4.7</v>
      </c>
    </row>
    <row r="47" spans="1:15" ht="24" customHeight="1" x14ac:dyDescent="0.25">
      <c r="A47" s="51">
        <v>349</v>
      </c>
      <c r="B47" s="82" t="s">
        <v>117</v>
      </c>
      <c r="C47" s="55" t="s">
        <v>78</v>
      </c>
      <c r="D47" s="59">
        <v>0.5</v>
      </c>
      <c r="E47" s="59">
        <v>7.0000000000000007E-2</v>
      </c>
      <c r="F47" s="59">
        <v>24</v>
      </c>
      <c r="G47" s="59">
        <v>99.6</v>
      </c>
      <c r="H47" s="63">
        <v>0</v>
      </c>
      <c r="I47" s="59">
        <v>0.55000000000000004</v>
      </c>
      <c r="J47" s="59">
        <v>0</v>
      </c>
      <c r="K47" s="62">
        <v>0</v>
      </c>
      <c r="L47" s="59">
        <v>24.36</v>
      </c>
      <c r="M47" s="59">
        <v>0</v>
      </c>
      <c r="N47" s="59">
        <v>13.09</v>
      </c>
      <c r="O47" s="59">
        <v>0.53</v>
      </c>
    </row>
    <row r="48" spans="1:15" x14ac:dyDescent="0.25">
      <c r="A48" s="47"/>
      <c r="B48" s="78" t="s">
        <v>20</v>
      </c>
      <c r="C48" s="50">
        <f t="shared" ref="C48:O48" si="7">SUM(C41:C47)</f>
        <v>350</v>
      </c>
      <c r="D48" s="57">
        <f t="shared" si="7"/>
        <v>18.41</v>
      </c>
      <c r="E48" s="57">
        <f t="shared" si="7"/>
        <v>24.73</v>
      </c>
      <c r="F48" s="57">
        <f t="shared" si="7"/>
        <v>85.62</v>
      </c>
      <c r="G48" s="57">
        <f t="shared" si="7"/>
        <v>660.27</v>
      </c>
      <c r="H48" s="57">
        <f t="shared" si="7"/>
        <v>8.8449999999999989</v>
      </c>
      <c r="I48" s="57">
        <f t="shared" si="7"/>
        <v>6.1899999999999995</v>
      </c>
      <c r="J48" s="57">
        <f t="shared" si="7"/>
        <v>0</v>
      </c>
      <c r="K48" s="50">
        <f t="shared" si="7"/>
        <v>0.7</v>
      </c>
      <c r="L48" s="57">
        <f t="shared" si="7"/>
        <v>81.14</v>
      </c>
      <c r="M48" s="57">
        <f t="shared" si="7"/>
        <v>47.33</v>
      </c>
      <c r="N48" s="57">
        <f t="shared" si="7"/>
        <v>59.379999999999995</v>
      </c>
      <c r="O48" s="57">
        <f t="shared" si="7"/>
        <v>8.27</v>
      </c>
    </row>
    <row r="49" spans="1:15" ht="18.75" x14ac:dyDescent="0.3">
      <c r="A49" s="195" t="s">
        <v>53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7"/>
    </row>
    <row r="50" spans="1:15" x14ac:dyDescent="0.25">
      <c r="A50" s="47"/>
      <c r="B50" s="81" t="s">
        <v>54</v>
      </c>
      <c r="C50" s="43">
        <v>60</v>
      </c>
      <c r="D50" s="58">
        <v>4.5</v>
      </c>
      <c r="E50" s="58">
        <v>7.08</v>
      </c>
      <c r="F50" s="58">
        <v>44.94</v>
      </c>
      <c r="G50" s="58">
        <v>250.26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</row>
    <row r="51" spans="1:15" x14ac:dyDescent="0.25">
      <c r="A51" s="43">
        <v>382</v>
      </c>
      <c r="B51" s="81" t="s">
        <v>108</v>
      </c>
      <c r="C51" s="45">
        <v>150</v>
      </c>
      <c r="D51" s="59">
        <v>3.06</v>
      </c>
      <c r="E51" s="59">
        <v>2.65</v>
      </c>
      <c r="F51" s="59">
        <v>13.18</v>
      </c>
      <c r="G51" s="60">
        <v>88.95</v>
      </c>
      <c r="H51" s="53">
        <v>0</v>
      </c>
      <c r="I51" s="53">
        <v>1.19</v>
      </c>
      <c r="J51" s="53">
        <v>0</v>
      </c>
      <c r="K51" s="61">
        <v>0</v>
      </c>
      <c r="L51" s="59">
        <v>114.17</v>
      </c>
      <c r="M51" s="59">
        <v>0</v>
      </c>
      <c r="N51" s="59">
        <v>16</v>
      </c>
      <c r="O51" s="59">
        <v>0.36</v>
      </c>
    </row>
    <row r="52" spans="1:15" x14ac:dyDescent="0.25">
      <c r="A52" s="47"/>
      <c r="B52" s="78" t="s">
        <v>20</v>
      </c>
      <c r="C52" s="48">
        <v>210</v>
      </c>
      <c r="D52" s="50">
        <f t="shared" ref="D52:O52" si="8">SUM(D50:D51)</f>
        <v>7.5600000000000005</v>
      </c>
      <c r="E52" s="50">
        <f t="shared" si="8"/>
        <v>9.73</v>
      </c>
      <c r="F52" s="50">
        <f t="shared" si="8"/>
        <v>58.12</v>
      </c>
      <c r="G52" s="50">
        <f t="shared" si="8"/>
        <v>339.21</v>
      </c>
      <c r="H52" s="50">
        <f t="shared" si="8"/>
        <v>0</v>
      </c>
      <c r="I52" s="50">
        <f t="shared" si="8"/>
        <v>1.19</v>
      </c>
      <c r="J52" s="50">
        <f t="shared" si="8"/>
        <v>0</v>
      </c>
      <c r="K52" s="50">
        <f t="shared" si="8"/>
        <v>0</v>
      </c>
      <c r="L52" s="50">
        <f t="shared" si="8"/>
        <v>114.17</v>
      </c>
      <c r="M52" s="50">
        <f t="shared" si="8"/>
        <v>0</v>
      </c>
      <c r="N52" s="50">
        <f t="shared" si="8"/>
        <v>16</v>
      </c>
      <c r="O52" s="50">
        <f t="shared" si="8"/>
        <v>0.36</v>
      </c>
    </row>
    <row r="53" spans="1:15" x14ac:dyDescent="0.25">
      <c r="A53" s="47"/>
      <c r="B53" s="78" t="s">
        <v>23</v>
      </c>
      <c r="C53" s="50">
        <f t="shared" ref="C53:O53" si="9">C52+C48+C39+C36</f>
        <v>720</v>
      </c>
      <c r="D53" s="50">
        <f t="shared" si="9"/>
        <v>36.18</v>
      </c>
      <c r="E53" s="50">
        <f t="shared" si="9"/>
        <v>46.3</v>
      </c>
      <c r="F53" s="50">
        <f t="shared" si="9"/>
        <v>210.42000000000002</v>
      </c>
      <c r="G53" s="50">
        <f t="shared" si="9"/>
        <v>1394.1</v>
      </c>
      <c r="H53" s="50">
        <f t="shared" si="9"/>
        <v>8.8949999999999996</v>
      </c>
      <c r="I53" s="50">
        <f t="shared" si="9"/>
        <v>12.329999999999998</v>
      </c>
      <c r="J53" s="50">
        <f t="shared" si="9"/>
        <v>26</v>
      </c>
      <c r="K53" s="50">
        <f t="shared" si="9"/>
        <v>0.7</v>
      </c>
      <c r="L53" s="50">
        <f t="shared" si="9"/>
        <v>410.14</v>
      </c>
      <c r="M53" s="50">
        <f t="shared" si="9"/>
        <v>148.56</v>
      </c>
      <c r="N53" s="50">
        <f t="shared" si="9"/>
        <v>84.47999999999999</v>
      </c>
      <c r="O53" s="50">
        <f t="shared" si="9"/>
        <v>12.54</v>
      </c>
    </row>
    <row r="54" spans="1:15" ht="15.75" x14ac:dyDescent="0.25">
      <c r="A54" s="192" t="s">
        <v>24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</row>
    <row r="55" spans="1:15" ht="18.75" x14ac:dyDescent="0.3">
      <c r="A55" s="194" t="s">
        <v>19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15" x14ac:dyDescent="0.25">
      <c r="A56" s="9">
        <v>1</v>
      </c>
      <c r="B56" s="7">
        <v>2</v>
      </c>
      <c r="C56" s="7">
        <v>3</v>
      </c>
      <c r="D56" s="42">
        <v>4</v>
      </c>
      <c r="E56" s="42">
        <v>5</v>
      </c>
      <c r="F56" s="42">
        <v>6</v>
      </c>
      <c r="G56" s="42">
        <v>7</v>
      </c>
      <c r="H56" s="42">
        <v>8</v>
      </c>
      <c r="I56" s="42">
        <v>9</v>
      </c>
      <c r="J56" s="42">
        <v>10</v>
      </c>
      <c r="K56" s="9">
        <v>11</v>
      </c>
      <c r="L56" s="42">
        <v>12</v>
      </c>
      <c r="M56" s="42">
        <v>13</v>
      </c>
      <c r="N56" s="42">
        <v>14</v>
      </c>
      <c r="O56" s="42">
        <v>15</v>
      </c>
    </row>
    <row r="57" spans="1:15" ht="26.25" x14ac:dyDescent="0.25">
      <c r="A57" s="43"/>
      <c r="B57" s="82" t="s">
        <v>87</v>
      </c>
      <c r="C57" s="45" t="s">
        <v>72</v>
      </c>
      <c r="D57" s="64"/>
      <c r="E57" s="64"/>
      <c r="F57" s="64"/>
      <c r="G57" s="65"/>
      <c r="H57" s="64"/>
      <c r="I57" s="64"/>
      <c r="J57" s="64"/>
      <c r="K57" s="66"/>
      <c r="L57" s="64"/>
      <c r="M57" s="64"/>
      <c r="N57" s="64"/>
      <c r="O57" s="64"/>
    </row>
    <row r="58" spans="1:15" x14ac:dyDescent="0.25">
      <c r="A58" s="43"/>
      <c r="B58" s="81" t="s">
        <v>46</v>
      </c>
      <c r="C58" s="45">
        <v>40</v>
      </c>
      <c r="D58" s="59"/>
      <c r="E58" s="59"/>
      <c r="F58" s="59"/>
      <c r="G58" s="59"/>
      <c r="H58" s="53"/>
      <c r="I58" s="53"/>
      <c r="J58" s="53"/>
      <c r="K58" s="43"/>
      <c r="L58" s="53"/>
      <c r="M58" s="59"/>
      <c r="N58" s="52"/>
      <c r="O58" s="53"/>
    </row>
    <row r="59" spans="1:15" x14ac:dyDescent="0.25">
      <c r="A59" s="18">
        <v>14</v>
      </c>
      <c r="B59" s="83" t="s">
        <v>118</v>
      </c>
      <c r="C59" s="18">
        <v>10</v>
      </c>
      <c r="D59" s="18">
        <v>0.08</v>
      </c>
      <c r="E59" s="18">
        <v>7.25</v>
      </c>
      <c r="F59" s="18">
        <v>0.13</v>
      </c>
      <c r="G59" s="18">
        <v>66</v>
      </c>
      <c r="H59" s="7">
        <v>0</v>
      </c>
      <c r="I59" s="7">
        <v>0</v>
      </c>
      <c r="J59" s="7">
        <v>40</v>
      </c>
      <c r="K59" s="7">
        <v>0</v>
      </c>
      <c r="L59" s="8">
        <v>2.4</v>
      </c>
      <c r="M59" s="8">
        <v>3</v>
      </c>
      <c r="N59" s="8">
        <v>0</v>
      </c>
      <c r="O59" s="8">
        <v>0.02</v>
      </c>
    </row>
    <row r="60" spans="1:15" x14ac:dyDescent="0.25">
      <c r="A60" s="51">
        <v>379</v>
      </c>
      <c r="B60" s="81" t="s">
        <v>111</v>
      </c>
      <c r="C60" s="45">
        <v>150</v>
      </c>
      <c r="D60" s="59">
        <v>2.4</v>
      </c>
      <c r="E60" s="59">
        <v>20.100000000000001</v>
      </c>
      <c r="F60" s="59">
        <v>11.93</v>
      </c>
      <c r="G60" s="60">
        <v>75.45</v>
      </c>
      <c r="H60" s="59">
        <v>0</v>
      </c>
      <c r="I60" s="59">
        <v>0.97</v>
      </c>
      <c r="J60" s="59">
        <v>0</v>
      </c>
      <c r="K60" s="59">
        <v>0</v>
      </c>
      <c r="L60" s="59">
        <v>94.34</v>
      </c>
      <c r="M60" s="59">
        <v>0</v>
      </c>
      <c r="N60" s="59">
        <v>10.5</v>
      </c>
      <c r="O60" s="59">
        <v>0.1</v>
      </c>
    </row>
    <row r="61" spans="1:15" x14ac:dyDescent="0.25">
      <c r="A61" s="43"/>
      <c r="B61" s="78" t="s">
        <v>20</v>
      </c>
      <c r="C61" s="48">
        <v>350</v>
      </c>
      <c r="D61" s="48">
        <f t="shared" ref="D61:O61" si="10">SUM(D57:D60)</f>
        <v>2.48</v>
      </c>
      <c r="E61" s="48">
        <f t="shared" si="10"/>
        <v>27.35</v>
      </c>
      <c r="F61" s="48">
        <f t="shared" si="10"/>
        <v>12.06</v>
      </c>
      <c r="G61" s="48">
        <f t="shared" si="10"/>
        <v>141.44999999999999</v>
      </c>
      <c r="H61" s="48">
        <f t="shared" si="10"/>
        <v>0</v>
      </c>
      <c r="I61" s="48">
        <f t="shared" si="10"/>
        <v>0.97</v>
      </c>
      <c r="J61" s="48">
        <f t="shared" si="10"/>
        <v>40</v>
      </c>
      <c r="K61" s="48">
        <f t="shared" si="10"/>
        <v>0</v>
      </c>
      <c r="L61" s="48">
        <f t="shared" si="10"/>
        <v>96.740000000000009</v>
      </c>
      <c r="M61" s="48">
        <f t="shared" si="10"/>
        <v>3</v>
      </c>
      <c r="N61" s="48">
        <f t="shared" si="10"/>
        <v>10.5</v>
      </c>
      <c r="O61" s="48">
        <f t="shared" si="10"/>
        <v>0.12000000000000001</v>
      </c>
    </row>
    <row r="62" spans="1:15" ht="18.75" x14ac:dyDescent="0.3">
      <c r="A62" s="194" t="s">
        <v>49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</row>
    <row r="63" spans="1:15" x14ac:dyDescent="0.25">
      <c r="A63" s="12"/>
      <c r="B63" s="105" t="s">
        <v>45</v>
      </c>
      <c r="C63" s="13" t="s">
        <v>44</v>
      </c>
      <c r="D63" s="18">
        <v>0.8</v>
      </c>
      <c r="E63" s="18">
        <v>0.8</v>
      </c>
      <c r="F63" s="18">
        <v>19.600000000000001</v>
      </c>
      <c r="G63" s="14">
        <v>94</v>
      </c>
      <c r="H63" s="15">
        <v>0</v>
      </c>
      <c r="I63" s="15">
        <v>20</v>
      </c>
      <c r="J63" s="15">
        <v>0</v>
      </c>
      <c r="K63" s="15">
        <v>0</v>
      </c>
      <c r="L63" s="8">
        <v>32</v>
      </c>
      <c r="M63" s="8">
        <v>22</v>
      </c>
      <c r="N63" s="8">
        <v>0.1</v>
      </c>
      <c r="O63" s="8">
        <v>44</v>
      </c>
    </row>
    <row r="64" spans="1:15" x14ac:dyDescent="0.25">
      <c r="A64" s="47"/>
      <c r="B64" s="78" t="s">
        <v>20</v>
      </c>
      <c r="C64" s="50"/>
      <c r="D64" s="50">
        <f t="shared" ref="D64:O64" si="11">SUM(D63)</f>
        <v>0.8</v>
      </c>
      <c r="E64" s="50">
        <f t="shared" si="11"/>
        <v>0.8</v>
      </c>
      <c r="F64" s="50">
        <f t="shared" si="11"/>
        <v>19.600000000000001</v>
      </c>
      <c r="G64" s="50">
        <f t="shared" si="11"/>
        <v>94</v>
      </c>
      <c r="H64" s="50">
        <f t="shared" si="11"/>
        <v>0</v>
      </c>
      <c r="I64" s="50">
        <f t="shared" si="11"/>
        <v>20</v>
      </c>
      <c r="J64" s="50">
        <f t="shared" si="11"/>
        <v>0</v>
      </c>
      <c r="K64" s="50">
        <f t="shared" si="11"/>
        <v>0</v>
      </c>
      <c r="L64" s="50">
        <f t="shared" si="11"/>
        <v>32</v>
      </c>
      <c r="M64" s="50">
        <f t="shared" si="11"/>
        <v>22</v>
      </c>
      <c r="N64" s="50">
        <f t="shared" si="11"/>
        <v>0.1</v>
      </c>
      <c r="O64" s="50">
        <f t="shared" si="11"/>
        <v>44</v>
      </c>
    </row>
    <row r="65" spans="1:15" ht="18.75" x14ac:dyDescent="0.3">
      <c r="A65" s="193" t="s">
        <v>50</v>
      </c>
      <c r="B65" s="193"/>
      <c r="C65" s="193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</row>
    <row r="66" spans="1:15" x14ac:dyDescent="0.25">
      <c r="A66" s="86">
        <v>231</v>
      </c>
      <c r="B66" s="90" t="s">
        <v>116</v>
      </c>
      <c r="C66" s="86">
        <v>50</v>
      </c>
      <c r="D66" s="29">
        <v>1.0329999999999999</v>
      </c>
      <c r="E66" s="29">
        <v>1.62</v>
      </c>
      <c r="F66" s="29">
        <v>4.72</v>
      </c>
      <c r="G66" s="29">
        <v>37.57</v>
      </c>
      <c r="H66" s="86">
        <v>0</v>
      </c>
      <c r="I66" s="86">
        <v>8.58</v>
      </c>
      <c r="J66" s="86">
        <v>0</v>
      </c>
      <c r="K66" s="86">
        <v>0</v>
      </c>
      <c r="L66" s="86">
        <v>27.73</v>
      </c>
      <c r="M66" s="86">
        <v>0</v>
      </c>
      <c r="N66" s="86">
        <v>10.33</v>
      </c>
      <c r="O66" s="86">
        <v>0</v>
      </c>
    </row>
    <row r="67" spans="1:15" ht="30" x14ac:dyDescent="0.25">
      <c r="A67" s="99">
        <v>103</v>
      </c>
      <c r="B67" s="91" t="s">
        <v>56</v>
      </c>
      <c r="C67" s="86">
        <v>150</v>
      </c>
      <c r="D67" s="92">
        <v>4.5999999999999996</v>
      </c>
      <c r="E67" s="92">
        <v>5.15</v>
      </c>
      <c r="F67" s="92">
        <v>10.28</v>
      </c>
      <c r="G67" s="92">
        <v>105.85</v>
      </c>
      <c r="H67" s="92">
        <v>0</v>
      </c>
      <c r="I67" s="92">
        <v>5.14</v>
      </c>
      <c r="J67" s="92">
        <v>0</v>
      </c>
      <c r="K67" s="86">
        <v>0</v>
      </c>
      <c r="L67" s="92">
        <v>15.02</v>
      </c>
      <c r="M67" s="92">
        <v>0</v>
      </c>
      <c r="N67" s="92">
        <v>16.46</v>
      </c>
      <c r="O67" s="92">
        <v>0.66</v>
      </c>
    </row>
    <row r="68" spans="1:15" ht="31.5" customHeight="1" x14ac:dyDescent="0.25">
      <c r="A68" s="99">
        <v>290</v>
      </c>
      <c r="B68" s="91" t="s">
        <v>61</v>
      </c>
      <c r="C68" s="86">
        <v>60</v>
      </c>
      <c r="D68" s="86">
        <v>8.1199999999999992</v>
      </c>
      <c r="E68" s="86">
        <v>9.2100000000000009</v>
      </c>
      <c r="F68" s="86">
        <v>5.19</v>
      </c>
      <c r="G68" s="86">
        <v>136</v>
      </c>
      <c r="H68" s="86">
        <v>0.04</v>
      </c>
      <c r="I68" s="86">
        <v>0.76</v>
      </c>
      <c r="J68" s="86">
        <v>0</v>
      </c>
      <c r="K68" s="86">
        <v>0</v>
      </c>
      <c r="L68" s="86">
        <v>28.1</v>
      </c>
      <c r="M68" s="86">
        <v>0</v>
      </c>
      <c r="N68" s="86">
        <v>0</v>
      </c>
      <c r="O68" s="86">
        <v>0</v>
      </c>
    </row>
    <row r="69" spans="1:15" x14ac:dyDescent="0.25">
      <c r="A69" s="51">
        <v>302</v>
      </c>
      <c r="B69" s="43" t="s">
        <v>35</v>
      </c>
      <c r="C69" s="45">
        <v>120</v>
      </c>
      <c r="D69" s="59">
        <v>6.99</v>
      </c>
      <c r="E69" s="59">
        <v>3.92</v>
      </c>
      <c r="F69" s="59">
        <v>34.44</v>
      </c>
      <c r="G69" s="60">
        <v>213.6</v>
      </c>
      <c r="H69" s="59">
        <v>0.22</v>
      </c>
      <c r="I69" s="59">
        <v>0</v>
      </c>
      <c r="J69" s="59">
        <v>2.5999999999999999E-2</v>
      </c>
      <c r="K69" s="45">
        <v>0</v>
      </c>
      <c r="L69" s="59">
        <v>13.78</v>
      </c>
      <c r="M69" s="59">
        <v>2.2879999999999998</v>
      </c>
      <c r="N69" s="59">
        <v>111</v>
      </c>
      <c r="O69" s="59">
        <v>3.73</v>
      </c>
    </row>
    <row r="70" spans="1:15" x14ac:dyDescent="0.25">
      <c r="A70" s="95"/>
      <c r="B70" s="93" t="s">
        <v>114</v>
      </c>
      <c r="C70" s="94" t="s">
        <v>21</v>
      </c>
      <c r="D70" s="95">
        <v>0.67</v>
      </c>
      <c r="E70" s="95">
        <v>0.44</v>
      </c>
      <c r="F70" s="95">
        <v>8.3800000000000008</v>
      </c>
      <c r="G70" s="95">
        <v>42.8</v>
      </c>
      <c r="H70" s="96">
        <v>0.02</v>
      </c>
      <c r="I70" s="96">
        <v>0</v>
      </c>
      <c r="J70" s="96">
        <v>0</v>
      </c>
      <c r="K70" s="96">
        <v>0</v>
      </c>
      <c r="L70" s="87">
        <v>4</v>
      </c>
      <c r="M70" s="87">
        <v>13</v>
      </c>
      <c r="N70" s="87">
        <v>2.8</v>
      </c>
      <c r="O70" s="87">
        <v>0.18</v>
      </c>
    </row>
    <row r="71" spans="1:15" x14ac:dyDescent="0.25">
      <c r="A71" s="95"/>
      <c r="B71" s="93" t="s">
        <v>115</v>
      </c>
      <c r="C71" s="95">
        <v>30</v>
      </c>
      <c r="D71" s="97">
        <v>2.6</v>
      </c>
      <c r="E71" s="97">
        <v>1</v>
      </c>
      <c r="F71" s="97">
        <v>12.8</v>
      </c>
      <c r="G71" s="97">
        <v>77.7</v>
      </c>
      <c r="H71" s="96">
        <v>8.6999999999999993</v>
      </c>
      <c r="I71" s="96">
        <v>0.1</v>
      </c>
      <c r="J71" s="96">
        <v>0</v>
      </c>
      <c r="K71" s="96">
        <v>0.7</v>
      </c>
      <c r="L71" s="87">
        <v>2.2000000000000002</v>
      </c>
      <c r="M71" s="87">
        <v>3</v>
      </c>
      <c r="N71" s="87">
        <v>0</v>
      </c>
      <c r="O71" s="87">
        <v>4.7</v>
      </c>
    </row>
    <row r="72" spans="1:15" ht="30" x14ac:dyDescent="0.25">
      <c r="A72" s="99">
        <v>354</v>
      </c>
      <c r="B72" s="91" t="s">
        <v>52</v>
      </c>
      <c r="C72" s="88" t="s">
        <v>78</v>
      </c>
      <c r="D72" s="29">
        <v>8.3000000000000004E-2</v>
      </c>
      <c r="E72" s="29">
        <v>0.09</v>
      </c>
      <c r="F72" s="29">
        <v>18.829999999999998</v>
      </c>
      <c r="G72" s="29">
        <v>89.4</v>
      </c>
      <c r="H72" s="89">
        <v>0</v>
      </c>
      <c r="I72" s="86">
        <v>1.37</v>
      </c>
      <c r="J72" s="86">
        <v>0</v>
      </c>
      <c r="K72" s="86">
        <v>0</v>
      </c>
      <c r="L72" s="86">
        <v>8.6</v>
      </c>
      <c r="M72" s="86">
        <v>0</v>
      </c>
      <c r="N72" s="86">
        <v>2.73</v>
      </c>
      <c r="O72" s="86">
        <v>0.43</v>
      </c>
    </row>
    <row r="73" spans="1:15" x14ac:dyDescent="0.25">
      <c r="A73" s="98"/>
      <c r="B73" s="100" t="s">
        <v>20</v>
      </c>
      <c r="C73" s="101">
        <f t="shared" ref="C73:O73" si="12">SUM(C66:C72)</f>
        <v>410</v>
      </c>
      <c r="D73" s="101">
        <f t="shared" si="12"/>
        <v>24.096</v>
      </c>
      <c r="E73" s="101">
        <f t="shared" si="12"/>
        <v>21.43</v>
      </c>
      <c r="F73" s="101">
        <f t="shared" si="12"/>
        <v>94.64</v>
      </c>
      <c r="G73" s="101">
        <f t="shared" si="12"/>
        <v>702.92</v>
      </c>
      <c r="H73" s="101">
        <f t="shared" si="12"/>
        <v>8.9799999999999986</v>
      </c>
      <c r="I73" s="101">
        <f t="shared" si="12"/>
        <v>15.95</v>
      </c>
      <c r="J73" s="101">
        <f t="shared" si="12"/>
        <v>2.5999999999999999E-2</v>
      </c>
      <c r="K73" s="101">
        <f t="shared" si="12"/>
        <v>0.7</v>
      </c>
      <c r="L73" s="101">
        <f t="shared" si="12"/>
        <v>99.429999999999993</v>
      </c>
      <c r="M73" s="101">
        <f t="shared" si="12"/>
        <v>18.288</v>
      </c>
      <c r="N73" s="101">
        <f t="shared" si="12"/>
        <v>143.32</v>
      </c>
      <c r="O73" s="101">
        <f t="shared" si="12"/>
        <v>9.6999999999999993</v>
      </c>
    </row>
    <row r="74" spans="1:15" ht="18.75" x14ac:dyDescent="0.3">
      <c r="A74" s="195" t="s">
        <v>53</v>
      </c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7"/>
    </row>
    <row r="75" spans="1:15" x14ac:dyDescent="0.25">
      <c r="A75" s="43"/>
      <c r="B75" s="81" t="s">
        <v>89</v>
      </c>
      <c r="C75" s="43" t="s">
        <v>62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 x14ac:dyDescent="0.25">
      <c r="A76" s="43">
        <v>376</v>
      </c>
      <c r="B76" s="81" t="s">
        <v>90</v>
      </c>
      <c r="C76" s="43" t="s">
        <v>48</v>
      </c>
      <c r="D76" s="43">
        <v>0.15</v>
      </c>
      <c r="E76" s="43">
        <v>0</v>
      </c>
      <c r="F76" s="43">
        <v>10.5</v>
      </c>
      <c r="G76" s="43">
        <v>21</v>
      </c>
      <c r="H76" s="43">
        <v>0</v>
      </c>
      <c r="I76" s="43">
        <v>0</v>
      </c>
      <c r="J76" s="43">
        <v>0</v>
      </c>
      <c r="K76" s="43"/>
      <c r="L76" s="43">
        <v>4.5</v>
      </c>
      <c r="M76" s="43">
        <v>0</v>
      </c>
      <c r="N76" s="43">
        <v>0</v>
      </c>
      <c r="O76" s="43">
        <v>0.3</v>
      </c>
    </row>
    <row r="77" spans="1:15" x14ac:dyDescent="0.25">
      <c r="A77" s="43"/>
      <c r="B77" s="78" t="s">
        <v>20</v>
      </c>
      <c r="C77" s="48">
        <v>210</v>
      </c>
      <c r="D77" s="48">
        <f t="shared" ref="D77:O77" si="13">SUM(D75:D76)</f>
        <v>0.15</v>
      </c>
      <c r="E77" s="48">
        <f t="shared" si="13"/>
        <v>0</v>
      </c>
      <c r="F77" s="48">
        <f t="shared" si="13"/>
        <v>10.5</v>
      </c>
      <c r="G77" s="48">
        <f t="shared" si="13"/>
        <v>21</v>
      </c>
      <c r="H77" s="48">
        <f t="shared" si="13"/>
        <v>0</v>
      </c>
      <c r="I77" s="48">
        <f t="shared" si="13"/>
        <v>0</v>
      </c>
      <c r="J77" s="48">
        <f t="shared" si="13"/>
        <v>0</v>
      </c>
      <c r="K77" s="48">
        <f t="shared" si="13"/>
        <v>0</v>
      </c>
      <c r="L77" s="48">
        <f t="shared" si="13"/>
        <v>4.5</v>
      </c>
      <c r="M77" s="48">
        <f t="shared" si="13"/>
        <v>0</v>
      </c>
      <c r="N77" s="48">
        <f t="shared" si="13"/>
        <v>0</v>
      </c>
      <c r="O77" s="48">
        <f t="shared" si="13"/>
        <v>0.3</v>
      </c>
    </row>
    <row r="78" spans="1:15" x14ac:dyDescent="0.25">
      <c r="A78" s="24"/>
      <c r="B78" s="17" t="s">
        <v>23</v>
      </c>
      <c r="C78" s="26">
        <f>C77+C73+C64+C61</f>
        <v>970</v>
      </c>
      <c r="D78" s="26">
        <f t="shared" ref="D78:O78" si="14">D77+D73+D64+D61</f>
        <v>27.526</v>
      </c>
      <c r="E78" s="26">
        <f t="shared" si="14"/>
        <v>49.58</v>
      </c>
      <c r="F78" s="26">
        <f t="shared" si="14"/>
        <v>136.80000000000001</v>
      </c>
      <c r="G78" s="26">
        <f t="shared" si="14"/>
        <v>959.36999999999989</v>
      </c>
      <c r="H78" s="26">
        <f t="shared" si="14"/>
        <v>8.9799999999999986</v>
      </c>
      <c r="I78" s="26">
        <f t="shared" si="14"/>
        <v>36.92</v>
      </c>
      <c r="J78" s="26">
        <f t="shared" si="14"/>
        <v>40.026000000000003</v>
      </c>
      <c r="K78" s="26">
        <f t="shared" si="14"/>
        <v>0.7</v>
      </c>
      <c r="L78" s="26">
        <f t="shared" si="14"/>
        <v>232.67000000000002</v>
      </c>
      <c r="M78" s="26">
        <f t="shared" si="14"/>
        <v>43.287999999999997</v>
      </c>
      <c r="N78" s="26">
        <f t="shared" si="14"/>
        <v>153.91999999999999</v>
      </c>
      <c r="O78" s="26">
        <f t="shared" si="14"/>
        <v>54.12</v>
      </c>
    </row>
    <row r="79" spans="1:15" ht="15.75" x14ac:dyDescent="0.25">
      <c r="A79" s="192" t="s">
        <v>26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</row>
    <row r="80" spans="1:15" ht="18.75" x14ac:dyDescent="0.3">
      <c r="A80" s="194" t="s">
        <v>19</v>
      </c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</row>
    <row r="81" spans="1:15" x14ac:dyDescent="0.25">
      <c r="A81" s="9">
        <v>1</v>
      </c>
      <c r="B81" s="7">
        <v>2</v>
      </c>
      <c r="C81" s="7">
        <v>3</v>
      </c>
      <c r="D81" s="9">
        <v>4</v>
      </c>
      <c r="E81" s="9">
        <v>5</v>
      </c>
      <c r="F81" s="9">
        <v>6</v>
      </c>
      <c r="G81" s="9">
        <v>7</v>
      </c>
      <c r="H81" s="9">
        <v>8</v>
      </c>
      <c r="I81" s="9">
        <v>9</v>
      </c>
      <c r="J81" s="9">
        <v>10</v>
      </c>
      <c r="K81" s="9">
        <v>11</v>
      </c>
      <c r="L81" s="9">
        <v>12</v>
      </c>
      <c r="M81" s="9">
        <v>13</v>
      </c>
      <c r="N81" s="9">
        <v>14</v>
      </c>
      <c r="O81" s="9">
        <v>15</v>
      </c>
    </row>
    <row r="82" spans="1:15" ht="26.25" x14ac:dyDescent="0.25">
      <c r="A82" s="3">
        <v>120</v>
      </c>
      <c r="B82" s="84" t="s">
        <v>63</v>
      </c>
      <c r="C82" s="3">
        <v>150</v>
      </c>
      <c r="D82" s="3">
        <v>4.3899999999999997</v>
      </c>
      <c r="E82" s="3">
        <v>4.3600000000000003</v>
      </c>
      <c r="F82" s="3">
        <v>14.99</v>
      </c>
      <c r="G82" s="3">
        <v>116.25</v>
      </c>
      <c r="H82" s="3">
        <v>0.06</v>
      </c>
      <c r="I82" s="3">
        <v>0.75</v>
      </c>
      <c r="J82" s="3">
        <v>0</v>
      </c>
      <c r="K82" s="3">
        <v>0</v>
      </c>
      <c r="L82" s="3">
        <v>141</v>
      </c>
      <c r="M82" s="3">
        <v>0</v>
      </c>
      <c r="N82" s="3">
        <v>0</v>
      </c>
      <c r="O82" s="3">
        <v>0.27</v>
      </c>
    </row>
    <row r="83" spans="1:15" x14ac:dyDescent="0.25">
      <c r="A83" s="18"/>
      <c r="B83" s="83" t="s">
        <v>114</v>
      </c>
      <c r="C83" s="10" t="s">
        <v>71</v>
      </c>
      <c r="D83" s="18">
        <v>2.4700000000000002</v>
      </c>
      <c r="E83" s="18">
        <v>0.87</v>
      </c>
      <c r="F83" s="18">
        <v>16.75</v>
      </c>
      <c r="G83" s="18">
        <v>85.77</v>
      </c>
      <c r="H83" s="7">
        <v>0.04</v>
      </c>
      <c r="I83" s="7">
        <v>0</v>
      </c>
      <c r="J83" s="7">
        <v>0</v>
      </c>
      <c r="K83" s="7">
        <v>0</v>
      </c>
      <c r="L83" s="25">
        <v>8</v>
      </c>
      <c r="M83" s="25">
        <v>26</v>
      </c>
      <c r="N83" s="25">
        <v>5.6</v>
      </c>
      <c r="O83" s="25">
        <v>0.36</v>
      </c>
    </row>
    <row r="84" spans="1:15" x14ac:dyDescent="0.25">
      <c r="A84" s="18">
        <v>14</v>
      </c>
      <c r="B84" s="83" t="s">
        <v>118</v>
      </c>
      <c r="C84" s="18">
        <v>10</v>
      </c>
      <c r="D84" s="18">
        <v>0.08</v>
      </c>
      <c r="E84" s="18">
        <v>7.25</v>
      </c>
      <c r="F84" s="18">
        <v>0.13</v>
      </c>
      <c r="G84" s="18">
        <v>66</v>
      </c>
      <c r="H84" s="7">
        <v>0</v>
      </c>
      <c r="I84" s="7">
        <v>0</v>
      </c>
      <c r="J84" s="7">
        <v>40</v>
      </c>
      <c r="K84" s="7">
        <v>0</v>
      </c>
      <c r="L84" s="25">
        <v>2.4</v>
      </c>
      <c r="M84" s="25">
        <v>3</v>
      </c>
      <c r="N84" s="25">
        <v>0</v>
      </c>
      <c r="O84" s="25">
        <v>0.02</v>
      </c>
    </row>
    <row r="85" spans="1:15" x14ac:dyDescent="0.25">
      <c r="A85" s="43">
        <v>376</v>
      </c>
      <c r="B85" s="85" t="s">
        <v>90</v>
      </c>
      <c r="C85" s="24" t="s">
        <v>48</v>
      </c>
      <c r="D85" s="24">
        <v>0.15</v>
      </c>
      <c r="E85" s="24">
        <v>0</v>
      </c>
      <c r="F85" s="24">
        <v>10.5</v>
      </c>
      <c r="G85" s="24">
        <v>21</v>
      </c>
      <c r="H85" s="24">
        <v>0</v>
      </c>
      <c r="I85" s="24">
        <v>0</v>
      </c>
      <c r="J85" s="24">
        <v>0</v>
      </c>
      <c r="K85" s="24"/>
      <c r="L85" s="24">
        <v>4.5</v>
      </c>
      <c r="M85" s="24">
        <v>0</v>
      </c>
      <c r="N85" s="24">
        <v>0</v>
      </c>
      <c r="O85" s="24">
        <v>0.3</v>
      </c>
    </row>
    <row r="86" spans="1:15" x14ac:dyDescent="0.25">
      <c r="A86" s="47"/>
      <c r="B86" s="78" t="s">
        <v>20</v>
      </c>
      <c r="C86" s="50">
        <v>350</v>
      </c>
      <c r="D86" s="50">
        <f t="shared" ref="D86:O86" si="15">SUM(D82:D85)</f>
        <v>7.09</v>
      </c>
      <c r="E86" s="50">
        <f t="shared" si="15"/>
        <v>12.48</v>
      </c>
      <c r="F86" s="50">
        <f t="shared" si="15"/>
        <v>42.370000000000005</v>
      </c>
      <c r="G86" s="50">
        <f t="shared" si="15"/>
        <v>289.02</v>
      </c>
      <c r="H86" s="50">
        <f t="shared" si="15"/>
        <v>0.1</v>
      </c>
      <c r="I86" s="50">
        <f t="shared" si="15"/>
        <v>0.75</v>
      </c>
      <c r="J86" s="50">
        <f t="shared" si="15"/>
        <v>40</v>
      </c>
      <c r="K86" s="50">
        <f t="shared" si="15"/>
        <v>0</v>
      </c>
      <c r="L86" s="50">
        <f t="shared" si="15"/>
        <v>155.9</v>
      </c>
      <c r="M86" s="50">
        <f t="shared" si="15"/>
        <v>29</v>
      </c>
      <c r="N86" s="50">
        <f t="shared" si="15"/>
        <v>5.6</v>
      </c>
      <c r="O86" s="50">
        <f t="shared" si="15"/>
        <v>0.95</v>
      </c>
    </row>
    <row r="87" spans="1:15" ht="18.75" x14ac:dyDescent="0.3">
      <c r="A87" s="194" t="s">
        <v>49</v>
      </c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</row>
    <row r="88" spans="1:15" x14ac:dyDescent="0.25">
      <c r="A88" s="12"/>
      <c r="B88" s="16" t="s">
        <v>64</v>
      </c>
      <c r="C88" s="18">
        <v>150</v>
      </c>
      <c r="D88" s="18">
        <v>0.75</v>
      </c>
      <c r="E88" s="18">
        <v>0</v>
      </c>
      <c r="F88" s="18">
        <v>15.15</v>
      </c>
      <c r="G88" s="18">
        <v>63.6</v>
      </c>
      <c r="H88" s="18">
        <v>0</v>
      </c>
      <c r="I88" s="18">
        <v>4</v>
      </c>
      <c r="J88" s="18">
        <v>0</v>
      </c>
      <c r="K88" s="18">
        <v>0</v>
      </c>
      <c r="L88" s="22">
        <v>14</v>
      </c>
      <c r="M88" s="22">
        <v>10</v>
      </c>
      <c r="N88" s="22">
        <v>0</v>
      </c>
      <c r="O88" s="22">
        <v>2.8</v>
      </c>
    </row>
    <row r="89" spans="1:15" x14ac:dyDescent="0.25">
      <c r="A89" s="47"/>
      <c r="B89" s="78" t="s">
        <v>20</v>
      </c>
      <c r="C89" s="50">
        <v>150</v>
      </c>
      <c r="D89" s="50">
        <f t="shared" ref="D89:O89" si="16">SUM(D88)</f>
        <v>0.75</v>
      </c>
      <c r="E89" s="50">
        <f t="shared" si="16"/>
        <v>0</v>
      </c>
      <c r="F89" s="50">
        <f t="shared" si="16"/>
        <v>15.15</v>
      </c>
      <c r="G89" s="50">
        <f t="shared" si="16"/>
        <v>63.6</v>
      </c>
      <c r="H89" s="50">
        <f t="shared" si="16"/>
        <v>0</v>
      </c>
      <c r="I89" s="50">
        <f t="shared" si="16"/>
        <v>4</v>
      </c>
      <c r="J89" s="50">
        <f t="shared" si="16"/>
        <v>0</v>
      </c>
      <c r="K89" s="50">
        <f t="shared" si="16"/>
        <v>0</v>
      </c>
      <c r="L89" s="50">
        <f t="shared" si="16"/>
        <v>14</v>
      </c>
      <c r="M89" s="50">
        <f t="shared" si="16"/>
        <v>10</v>
      </c>
      <c r="N89" s="50">
        <f t="shared" si="16"/>
        <v>0</v>
      </c>
      <c r="O89" s="50">
        <f t="shared" si="16"/>
        <v>2.8</v>
      </c>
    </row>
    <row r="90" spans="1:15" ht="18.75" x14ac:dyDescent="0.3">
      <c r="A90" s="194" t="s">
        <v>50</v>
      </c>
      <c r="B90" s="194"/>
      <c r="C90" s="194"/>
      <c r="D90" s="201"/>
      <c r="E90" s="201"/>
      <c r="F90" s="201"/>
      <c r="G90" s="201"/>
      <c r="H90" s="201"/>
      <c r="I90" s="201"/>
      <c r="J90" s="201"/>
      <c r="K90" s="194"/>
      <c r="L90" s="201"/>
      <c r="M90" s="201"/>
      <c r="N90" s="201"/>
      <c r="O90" s="201"/>
    </row>
    <row r="91" spans="1:15" x14ac:dyDescent="0.25">
      <c r="A91" s="51">
        <v>75</v>
      </c>
      <c r="B91" s="81" t="s">
        <v>107</v>
      </c>
      <c r="C91" s="55">
        <v>50</v>
      </c>
      <c r="D91" s="59">
        <v>0.88</v>
      </c>
      <c r="E91" s="59">
        <v>4.03</v>
      </c>
      <c r="F91" s="59">
        <v>5.04</v>
      </c>
      <c r="G91" s="59">
        <v>61.1</v>
      </c>
      <c r="H91" s="59">
        <v>2.5000000000000001E-2</v>
      </c>
      <c r="I91" s="59">
        <v>5.33</v>
      </c>
      <c r="J91" s="59">
        <v>0</v>
      </c>
      <c r="K91" s="43">
        <v>0</v>
      </c>
      <c r="L91" s="59">
        <v>16.75</v>
      </c>
      <c r="M91" s="59">
        <v>0</v>
      </c>
      <c r="N91" s="59">
        <v>0</v>
      </c>
      <c r="O91" s="59">
        <v>0.66</v>
      </c>
    </row>
    <row r="92" spans="1:15" ht="26.25" x14ac:dyDescent="0.25">
      <c r="A92" s="43">
        <v>82</v>
      </c>
      <c r="B92" s="82" t="s">
        <v>100</v>
      </c>
      <c r="C92" s="43">
        <v>150</v>
      </c>
      <c r="D92" s="43">
        <v>3.84</v>
      </c>
      <c r="E92" s="43">
        <v>6.0179999999999998</v>
      </c>
      <c r="F92" s="43">
        <v>6.93</v>
      </c>
      <c r="G92" s="43">
        <v>102.63</v>
      </c>
      <c r="H92" s="43">
        <v>0</v>
      </c>
      <c r="I92" s="43">
        <v>9.64</v>
      </c>
      <c r="J92" s="43">
        <v>0</v>
      </c>
      <c r="K92" s="43">
        <v>0</v>
      </c>
      <c r="L92" s="43">
        <v>36.82</v>
      </c>
      <c r="M92" s="43">
        <v>0</v>
      </c>
      <c r="N92" s="43">
        <v>16.22</v>
      </c>
      <c r="O92" s="43">
        <v>1.01</v>
      </c>
    </row>
    <row r="93" spans="1:15" x14ac:dyDescent="0.25">
      <c r="A93" s="43">
        <v>322</v>
      </c>
      <c r="B93" s="81" t="s">
        <v>106</v>
      </c>
      <c r="C93" s="43">
        <v>60</v>
      </c>
      <c r="D93" s="58">
        <v>9.0500000000000007</v>
      </c>
      <c r="E93" s="58">
        <v>9.4700000000000006</v>
      </c>
      <c r="F93" s="58">
        <v>9.4499999999999993</v>
      </c>
      <c r="G93" s="58">
        <v>159</v>
      </c>
      <c r="H93" s="58">
        <v>5.2999999999999999E-2</v>
      </c>
      <c r="I93" s="58">
        <v>7.4999999999999997E-2</v>
      </c>
      <c r="J93" s="58">
        <v>0.4</v>
      </c>
      <c r="K93" s="58">
        <v>0</v>
      </c>
      <c r="L93" s="58">
        <v>11.4</v>
      </c>
      <c r="M93" s="58">
        <v>13.73</v>
      </c>
      <c r="N93" s="58">
        <v>82.95</v>
      </c>
      <c r="O93" s="58">
        <v>1.0880000000000001</v>
      </c>
    </row>
    <row r="94" spans="1:15" x14ac:dyDescent="0.25">
      <c r="A94" s="43">
        <v>305</v>
      </c>
      <c r="B94" s="54" t="s">
        <v>74</v>
      </c>
      <c r="C94" s="45">
        <v>120</v>
      </c>
      <c r="D94" s="59">
        <v>6.88</v>
      </c>
      <c r="E94" s="59">
        <v>7.36</v>
      </c>
      <c r="F94" s="59">
        <v>274.39999999999998</v>
      </c>
      <c r="G94" s="59">
        <v>196.32</v>
      </c>
      <c r="H94" s="43">
        <v>2.4</v>
      </c>
      <c r="I94" s="43">
        <v>0.16</v>
      </c>
      <c r="J94" s="43">
        <v>12</v>
      </c>
      <c r="K94" s="43">
        <v>0</v>
      </c>
      <c r="L94" s="59">
        <v>0.72</v>
      </c>
      <c r="M94" s="59">
        <v>5.84</v>
      </c>
      <c r="N94" s="59">
        <v>0</v>
      </c>
      <c r="O94" s="59">
        <v>6.64</v>
      </c>
    </row>
    <row r="95" spans="1:15" x14ac:dyDescent="0.25">
      <c r="A95" s="18"/>
      <c r="B95" s="83" t="s">
        <v>114</v>
      </c>
      <c r="C95" s="10" t="s">
        <v>21</v>
      </c>
      <c r="D95" s="18">
        <v>0.67</v>
      </c>
      <c r="E95" s="18">
        <v>0.44</v>
      </c>
      <c r="F95" s="18">
        <v>8.3800000000000008</v>
      </c>
      <c r="G95" s="18">
        <v>42.8</v>
      </c>
      <c r="H95" s="7">
        <v>0.02</v>
      </c>
      <c r="I95" s="7">
        <v>0</v>
      </c>
      <c r="J95" s="7">
        <v>0</v>
      </c>
      <c r="K95" s="7">
        <v>0</v>
      </c>
      <c r="L95" s="8">
        <v>4</v>
      </c>
      <c r="M95" s="8">
        <v>13</v>
      </c>
      <c r="N95" s="8">
        <v>2.8</v>
      </c>
      <c r="O95" s="8">
        <v>0.18</v>
      </c>
    </row>
    <row r="96" spans="1:15" x14ac:dyDescent="0.25">
      <c r="A96" s="18"/>
      <c r="B96" s="83" t="s">
        <v>115</v>
      </c>
      <c r="C96" s="18">
        <v>30</v>
      </c>
      <c r="D96" s="21">
        <v>2.6</v>
      </c>
      <c r="E96" s="21">
        <v>1</v>
      </c>
      <c r="F96" s="21">
        <v>12.8</v>
      </c>
      <c r="G96" s="21">
        <v>77.7</v>
      </c>
      <c r="H96" s="35">
        <v>8.6999999999999993</v>
      </c>
      <c r="I96" s="35">
        <v>0.1</v>
      </c>
      <c r="J96" s="35">
        <v>0</v>
      </c>
      <c r="K96" s="7">
        <v>0.7</v>
      </c>
      <c r="L96" s="37">
        <v>2.2000000000000002</v>
      </c>
      <c r="M96" s="37">
        <v>3</v>
      </c>
      <c r="N96" s="37">
        <v>0</v>
      </c>
      <c r="O96" s="37">
        <v>4.7</v>
      </c>
    </row>
    <row r="97" spans="1:15" ht="26.25" x14ac:dyDescent="0.25">
      <c r="A97" s="51">
        <v>349</v>
      </c>
      <c r="B97" s="82" t="s">
        <v>117</v>
      </c>
      <c r="C97" s="55" t="s">
        <v>78</v>
      </c>
      <c r="D97" s="59">
        <v>0.5</v>
      </c>
      <c r="E97" s="59">
        <v>7.0000000000000007E-2</v>
      </c>
      <c r="F97" s="59">
        <v>24</v>
      </c>
      <c r="G97" s="59">
        <v>99.6</v>
      </c>
      <c r="H97" s="63">
        <v>0</v>
      </c>
      <c r="I97" s="59">
        <v>0.55000000000000004</v>
      </c>
      <c r="J97" s="59">
        <v>0</v>
      </c>
      <c r="K97" s="62">
        <v>0</v>
      </c>
      <c r="L97" s="59">
        <v>24.36</v>
      </c>
      <c r="M97" s="59">
        <v>0</v>
      </c>
      <c r="N97" s="59">
        <v>13.09</v>
      </c>
      <c r="O97" s="59">
        <v>0.53</v>
      </c>
    </row>
    <row r="98" spans="1:15" x14ac:dyDescent="0.25">
      <c r="A98" s="43"/>
      <c r="B98" s="78" t="s">
        <v>20</v>
      </c>
      <c r="C98" s="48">
        <f t="shared" ref="C98:O98" si="17">SUM(C91:C97)</f>
        <v>410</v>
      </c>
      <c r="D98" s="48">
        <f t="shared" si="17"/>
        <v>24.42</v>
      </c>
      <c r="E98" s="48">
        <f t="shared" si="17"/>
        <v>28.388000000000002</v>
      </c>
      <c r="F98" s="48">
        <f t="shared" si="17"/>
        <v>341</v>
      </c>
      <c r="G98" s="48">
        <f t="shared" si="17"/>
        <v>739.15</v>
      </c>
      <c r="H98" s="48">
        <f t="shared" si="17"/>
        <v>11.197999999999999</v>
      </c>
      <c r="I98" s="48">
        <f t="shared" si="17"/>
        <v>15.855</v>
      </c>
      <c r="J98" s="48">
        <f t="shared" si="17"/>
        <v>12.4</v>
      </c>
      <c r="K98" s="48">
        <f t="shared" si="17"/>
        <v>0.7</v>
      </c>
      <c r="L98" s="48">
        <f t="shared" si="17"/>
        <v>96.25</v>
      </c>
      <c r="M98" s="48">
        <f t="shared" si="17"/>
        <v>35.57</v>
      </c>
      <c r="N98" s="48">
        <f t="shared" si="17"/>
        <v>115.06</v>
      </c>
      <c r="O98" s="48">
        <f t="shared" si="17"/>
        <v>14.807999999999998</v>
      </c>
    </row>
    <row r="99" spans="1:15" ht="18.75" x14ac:dyDescent="0.3">
      <c r="A99" s="195" t="s">
        <v>53</v>
      </c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7"/>
    </row>
    <row r="100" spans="1:15" x14ac:dyDescent="0.25">
      <c r="A100" s="51">
        <v>437</v>
      </c>
      <c r="B100" s="81" t="s">
        <v>91</v>
      </c>
      <c r="C100" s="51">
        <v>60</v>
      </c>
      <c r="D100" s="51">
        <v>4.17</v>
      </c>
      <c r="E100" s="51">
        <v>0.76</v>
      </c>
      <c r="F100" s="51">
        <v>35.28</v>
      </c>
      <c r="G100" s="51">
        <v>167.4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</row>
    <row r="101" spans="1:15" x14ac:dyDescent="0.25">
      <c r="A101" s="43">
        <v>382</v>
      </c>
      <c r="B101" s="81" t="s">
        <v>108</v>
      </c>
      <c r="C101" s="45">
        <v>150</v>
      </c>
      <c r="D101" s="59">
        <v>3.06</v>
      </c>
      <c r="E101" s="59">
        <v>2.65</v>
      </c>
      <c r="F101" s="59">
        <v>13.18</v>
      </c>
      <c r="G101" s="60">
        <v>88.95</v>
      </c>
      <c r="H101" s="53">
        <v>0</v>
      </c>
      <c r="I101" s="53">
        <v>1.19</v>
      </c>
      <c r="J101" s="53">
        <v>0</v>
      </c>
      <c r="K101" s="61">
        <v>0</v>
      </c>
      <c r="L101" s="59">
        <v>114.17</v>
      </c>
      <c r="M101" s="59">
        <v>0</v>
      </c>
      <c r="N101" s="59">
        <v>16</v>
      </c>
      <c r="O101" s="59">
        <v>0.36</v>
      </c>
    </row>
    <row r="102" spans="1:15" x14ac:dyDescent="0.25">
      <c r="A102" s="43"/>
      <c r="B102" s="78" t="s">
        <v>20</v>
      </c>
      <c r="C102" s="48">
        <v>210</v>
      </c>
      <c r="D102" s="48">
        <f t="shared" ref="D102:O102" si="18">SUM(D100:D101)</f>
        <v>7.23</v>
      </c>
      <c r="E102" s="48">
        <f t="shared" si="18"/>
        <v>3.41</v>
      </c>
      <c r="F102" s="48">
        <f t="shared" si="18"/>
        <v>48.46</v>
      </c>
      <c r="G102" s="48">
        <f t="shared" si="18"/>
        <v>256.35000000000002</v>
      </c>
      <c r="H102" s="48">
        <f t="shared" si="18"/>
        <v>0</v>
      </c>
      <c r="I102" s="48">
        <f t="shared" si="18"/>
        <v>1.19</v>
      </c>
      <c r="J102" s="48">
        <f t="shared" si="18"/>
        <v>0</v>
      </c>
      <c r="K102" s="48">
        <f t="shared" si="18"/>
        <v>0</v>
      </c>
      <c r="L102" s="48">
        <f t="shared" si="18"/>
        <v>114.17</v>
      </c>
      <c r="M102" s="48">
        <f t="shared" si="18"/>
        <v>0</v>
      </c>
      <c r="N102" s="48">
        <f t="shared" si="18"/>
        <v>16</v>
      </c>
      <c r="O102" s="48">
        <f t="shared" si="18"/>
        <v>0.36</v>
      </c>
    </row>
    <row r="103" spans="1:15" x14ac:dyDescent="0.25">
      <c r="A103" s="24"/>
      <c r="B103" s="17" t="s">
        <v>23</v>
      </c>
      <c r="C103" s="26">
        <f>C102+C98+C89+C86</f>
        <v>1120</v>
      </c>
      <c r="D103" s="26">
        <f t="shared" ref="D103:O103" si="19">D102+D98+D89+D86</f>
        <v>39.490000000000009</v>
      </c>
      <c r="E103" s="26">
        <f t="shared" si="19"/>
        <v>44.278000000000006</v>
      </c>
      <c r="F103" s="26">
        <f t="shared" si="19"/>
        <v>446.97999999999996</v>
      </c>
      <c r="G103" s="26">
        <f t="shared" si="19"/>
        <v>1348.12</v>
      </c>
      <c r="H103" s="26">
        <f t="shared" si="19"/>
        <v>11.297999999999998</v>
      </c>
      <c r="I103" s="26">
        <f t="shared" si="19"/>
        <v>21.795000000000002</v>
      </c>
      <c r="J103" s="26">
        <f t="shared" si="19"/>
        <v>52.4</v>
      </c>
      <c r="K103" s="26">
        <f t="shared" si="19"/>
        <v>0.7</v>
      </c>
      <c r="L103" s="26">
        <f t="shared" si="19"/>
        <v>380.32000000000005</v>
      </c>
      <c r="M103" s="26">
        <f t="shared" si="19"/>
        <v>74.569999999999993</v>
      </c>
      <c r="N103" s="26">
        <f t="shared" si="19"/>
        <v>136.66</v>
      </c>
      <c r="O103" s="26">
        <f t="shared" si="19"/>
        <v>18.917999999999996</v>
      </c>
    </row>
    <row r="104" spans="1:15" ht="15.75" x14ac:dyDescent="0.25">
      <c r="A104" s="192" t="s">
        <v>28</v>
      </c>
      <c r="B104" s="192"/>
      <c r="C104" s="192"/>
      <c r="D104" s="192"/>
      <c r="E104" s="192"/>
      <c r="F104" s="192"/>
      <c r="G104" s="192"/>
      <c r="H104" s="192"/>
      <c r="I104" s="192"/>
      <c r="J104" s="192"/>
      <c r="K104" s="192"/>
      <c r="L104" s="192"/>
      <c r="M104" s="192"/>
      <c r="N104" s="192"/>
      <c r="O104" s="192"/>
    </row>
    <row r="105" spans="1:15" ht="18.75" x14ac:dyDescent="0.3">
      <c r="A105" s="194" t="s">
        <v>19</v>
      </c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</row>
    <row r="106" spans="1:15" x14ac:dyDescent="0.25">
      <c r="A106" s="9">
        <v>1</v>
      </c>
      <c r="B106" s="7">
        <v>2</v>
      </c>
      <c r="C106" s="7">
        <v>3</v>
      </c>
      <c r="D106" s="9">
        <v>4</v>
      </c>
      <c r="E106" s="9">
        <v>5</v>
      </c>
      <c r="F106" s="9">
        <v>6</v>
      </c>
      <c r="G106" s="9">
        <v>7</v>
      </c>
      <c r="H106" s="9">
        <v>8</v>
      </c>
      <c r="I106" s="9">
        <v>9</v>
      </c>
      <c r="J106" s="9">
        <v>10</v>
      </c>
      <c r="K106" s="9">
        <v>11</v>
      </c>
      <c r="L106" s="9">
        <v>12</v>
      </c>
      <c r="M106" s="9">
        <v>13</v>
      </c>
      <c r="N106" s="9">
        <v>14</v>
      </c>
      <c r="O106" s="9">
        <v>15</v>
      </c>
    </row>
    <row r="107" spans="1:15" x14ac:dyDescent="0.25">
      <c r="A107" s="24">
        <v>210</v>
      </c>
      <c r="B107" s="85" t="s">
        <v>109</v>
      </c>
      <c r="C107" s="32">
        <v>60</v>
      </c>
      <c r="D107" s="38">
        <v>6.18</v>
      </c>
      <c r="E107" s="38">
        <v>10.199999999999999</v>
      </c>
      <c r="F107" s="38">
        <v>0.96</v>
      </c>
      <c r="G107" s="39">
        <v>102.86</v>
      </c>
      <c r="H107" s="38">
        <v>0</v>
      </c>
      <c r="I107" s="38">
        <v>0.12</v>
      </c>
      <c r="J107" s="38">
        <v>0</v>
      </c>
      <c r="K107" s="40">
        <v>0</v>
      </c>
      <c r="L107" s="38">
        <v>38.229999999999997</v>
      </c>
      <c r="M107" s="38">
        <v>0</v>
      </c>
      <c r="N107" s="38">
        <v>8.0299999999999994</v>
      </c>
      <c r="O107" s="38">
        <v>1.1100000000000001</v>
      </c>
    </row>
    <row r="108" spans="1:15" x14ac:dyDescent="0.25">
      <c r="A108" s="24"/>
      <c r="B108" s="85" t="s">
        <v>110</v>
      </c>
      <c r="C108" s="32">
        <v>80</v>
      </c>
      <c r="D108" s="33">
        <v>0.96</v>
      </c>
      <c r="E108" s="33">
        <v>3.77</v>
      </c>
      <c r="F108" s="33">
        <v>6.18</v>
      </c>
      <c r="G108" s="33">
        <v>62.4</v>
      </c>
      <c r="H108" s="29">
        <v>0.04</v>
      </c>
      <c r="I108" s="29">
        <v>7.68</v>
      </c>
      <c r="J108" s="29">
        <v>0</v>
      </c>
      <c r="K108" s="24">
        <v>0</v>
      </c>
      <c r="L108" s="29">
        <v>25.6</v>
      </c>
      <c r="M108" s="33">
        <v>0</v>
      </c>
      <c r="N108" s="28">
        <v>0</v>
      </c>
      <c r="O108" s="29">
        <v>0.33</v>
      </c>
    </row>
    <row r="109" spans="1:15" x14ac:dyDescent="0.25">
      <c r="A109" s="18"/>
      <c r="B109" s="85" t="s">
        <v>46</v>
      </c>
      <c r="C109" s="32">
        <v>40</v>
      </c>
      <c r="D109" s="18"/>
      <c r="E109" s="18"/>
      <c r="F109" s="18"/>
      <c r="G109" s="18"/>
      <c r="H109" s="7"/>
      <c r="I109" s="7"/>
      <c r="J109" s="7"/>
      <c r="K109" s="7"/>
      <c r="L109" s="25"/>
      <c r="M109" s="25"/>
      <c r="N109" s="25"/>
      <c r="O109" s="25"/>
    </row>
    <row r="110" spans="1:15" ht="15" customHeight="1" x14ac:dyDescent="0.25">
      <c r="A110" s="3">
        <v>379</v>
      </c>
      <c r="B110" s="85" t="s">
        <v>111</v>
      </c>
      <c r="C110" s="32">
        <v>150</v>
      </c>
      <c r="D110" s="33">
        <v>2.4</v>
      </c>
      <c r="E110" s="33">
        <v>20.100000000000001</v>
      </c>
      <c r="F110" s="33">
        <v>11.93</v>
      </c>
      <c r="G110" s="34">
        <v>75.45</v>
      </c>
      <c r="H110" s="33">
        <v>0</v>
      </c>
      <c r="I110" s="33">
        <v>0.97</v>
      </c>
      <c r="J110" s="33">
        <v>0</v>
      </c>
      <c r="K110" s="33">
        <v>0</v>
      </c>
      <c r="L110" s="33">
        <v>94.34</v>
      </c>
      <c r="M110" s="33">
        <v>0</v>
      </c>
      <c r="N110" s="33">
        <v>10.5</v>
      </c>
      <c r="O110" s="33">
        <v>0.1</v>
      </c>
    </row>
    <row r="111" spans="1:15" ht="15" customHeight="1" x14ac:dyDescent="0.25">
      <c r="A111" s="51"/>
      <c r="B111" s="78" t="s">
        <v>20</v>
      </c>
      <c r="C111" s="50"/>
      <c r="D111" s="50">
        <f t="shared" ref="D111:O111" si="20">SUM(D107:D110)</f>
        <v>9.5399999999999991</v>
      </c>
      <c r="E111" s="50">
        <f t="shared" si="20"/>
        <v>34.07</v>
      </c>
      <c r="F111" s="50">
        <f t="shared" si="20"/>
        <v>19.07</v>
      </c>
      <c r="G111" s="50">
        <f t="shared" si="20"/>
        <v>240.70999999999998</v>
      </c>
      <c r="H111" s="50">
        <f t="shared" si="20"/>
        <v>0.04</v>
      </c>
      <c r="I111" s="50">
        <f t="shared" si="20"/>
        <v>8.77</v>
      </c>
      <c r="J111" s="50">
        <f t="shared" si="20"/>
        <v>0</v>
      </c>
      <c r="K111" s="50">
        <f t="shared" si="20"/>
        <v>0</v>
      </c>
      <c r="L111" s="50">
        <f t="shared" si="20"/>
        <v>158.17000000000002</v>
      </c>
      <c r="M111" s="50">
        <f t="shared" si="20"/>
        <v>0</v>
      </c>
      <c r="N111" s="50">
        <f t="shared" si="20"/>
        <v>18.53</v>
      </c>
      <c r="O111" s="50">
        <f t="shared" si="20"/>
        <v>1.5400000000000003</v>
      </c>
    </row>
    <row r="112" spans="1:15" ht="15" customHeight="1" x14ac:dyDescent="0.3">
      <c r="A112" s="194" t="s">
        <v>49</v>
      </c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</row>
    <row r="113" spans="1:15" ht="15" customHeight="1" x14ac:dyDescent="0.25">
      <c r="A113" s="18"/>
      <c r="B113" s="105" t="s">
        <v>64</v>
      </c>
      <c r="C113" s="18">
        <v>150</v>
      </c>
      <c r="D113" s="18">
        <v>0.75</v>
      </c>
      <c r="E113" s="18">
        <v>0</v>
      </c>
      <c r="F113" s="18">
        <v>15.15</v>
      </c>
      <c r="G113" s="18">
        <v>63.6</v>
      </c>
      <c r="H113" s="18">
        <v>0</v>
      </c>
      <c r="I113" s="18">
        <v>4</v>
      </c>
      <c r="J113" s="18">
        <v>0</v>
      </c>
      <c r="K113" s="18">
        <v>0</v>
      </c>
      <c r="L113" s="22">
        <v>14</v>
      </c>
      <c r="M113" s="22">
        <v>10</v>
      </c>
      <c r="N113" s="22">
        <v>0</v>
      </c>
      <c r="O113" s="22">
        <v>2.8</v>
      </c>
    </row>
    <row r="114" spans="1:15" x14ac:dyDescent="0.25">
      <c r="A114" s="47"/>
      <c r="B114" s="78" t="s">
        <v>20</v>
      </c>
      <c r="C114" s="50">
        <v>150</v>
      </c>
      <c r="D114" s="50">
        <f t="shared" ref="D114:O114" si="21">SUM(D113)</f>
        <v>0.75</v>
      </c>
      <c r="E114" s="50">
        <f t="shared" si="21"/>
        <v>0</v>
      </c>
      <c r="F114" s="50">
        <f t="shared" si="21"/>
        <v>15.15</v>
      </c>
      <c r="G114" s="50">
        <f t="shared" si="21"/>
        <v>63.6</v>
      </c>
      <c r="H114" s="50">
        <f t="shared" si="21"/>
        <v>0</v>
      </c>
      <c r="I114" s="50">
        <f t="shared" si="21"/>
        <v>4</v>
      </c>
      <c r="J114" s="50">
        <f t="shared" si="21"/>
        <v>0</v>
      </c>
      <c r="K114" s="50">
        <f t="shared" si="21"/>
        <v>0</v>
      </c>
      <c r="L114" s="50">
        <f t="shared" si="21"/>
        <v>14</v>
      </c>
      <c r="M114" s="50">
        <f t="shared" si="21"/>
        <v>10</v>
      </c>
      <c r="N114" s="50">
        <f t="shared" si="21"/>
        <v>0</v>
      </c>
      <c r="O114" s="50">
        <f t="shared" si="21"/>
        <v>2.8</v>
      </c>
    </row>
    <row r="115" spans="1:15" ht="18.75" x14ac:dyDescent="0.3">
      <c r="A115" s="194" t="s">
        <v>50</v>
      </c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</row>
    <row r="116" spans="1:15" x14ac:dyDescent="0.25">
      <c r="A116" s="51">
        <v>75</v>
      </c>
      <c r="B116" s="81" t="s">
        <v>112</v>
      </c>
      <c r="C116" s="45">
        <v>50</v>
      </c>
      <c r="D116" s="59">
        <v>0.78</v>
      </c>
      <c r="E116" s="59">
        <v>4.07</v>
      </c>
      <c r="F116" s="59">
        <v>4.5999999999999996</v>
      </c>
      <c r="G116" s="60">
        <v>58.33</v>
      </c>
      <c r="H116" s="59">
        <v>2.5000000000000001E-2</v>
      </c>
      <c r="I116" s="59">
        <v>1.83</v>
      </c>
      <c r="J116" s="59">
        <v>0</v>
      </c>
      <c r="K116" s="61">
        <v>0</v>
      </c>
      <c r="L116" s="59">
        <v>22.1</v>
      </c>
      <c r="M116" s="59">
        <v>0</v>
      </c>
      <c r="N116" s="59">
        <v>0</v>
      </c>
      <c r="O116" s="59">
        <v>0.4</v>
      </c>
    </row>
    <row r="117" spans="1:15" x14ac:dyDescent="0.25">
      <c r="A117" s="43">
        <v>102</v>
      </c>
      <c r="B117" s="82" t="s">
        <v>102</v>
      </c>
      <c r="C117" s="43">
        <v>150</v>
      </c>
      <c r="D117" s="43">
        <v>5.9</v>
      </c>
      <c r="E117" s="43">
        <v>5.33</v>
      </c>
      <c r="F117" s="43">
        <v>10.08</v>
      </c>
      <c r="G117" s="43">
        <v>101.6</v>
      </c>
      <c r="H117" s="43">
        <v>0</v>
      </c>
      <c r="I117" s="43">
        <v>6.7</v>
      </c>
      <c r="J117" s="43">
        <v>0</v>
      </c>
      <c r="K117" s="43">
        <v>0</v>
      </c>
      <c r="L117" s="43">
        <v>27.5</v>
      </c>
      <c r="M117" s="43">
        <v>0</v>
      </c>
      <c r="N117" s="43">
        <v>21.28</v>
      </c>
      <c r="O117" s="43">
        <v>2.73</v>
      </c>
    </row>
    <row r="118" spans="1:15" ht="26.25" x14ac:dyDescent="0.25">
      <c r="A118" s="43">
        <v>290</v>
      </c>
      <c r="B118" s="82" t="s">
        <v>113</v>
      </c>
      <c r="C118" s="43">
        <v>60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1:15" x14ac:dyDescent="0.25">
      <c r="A119" s="51">
        <v>302</v>
      </c>
      <c r="B119" s="81" t="s">
        <v>103</v>
      </c>
      <c r="C119" s="43">
        <v>120</v>
      </c>
      <c r="D119" s="43">
        <v>2.44</v>
      </c>
      <c r="E119" s="43">
        <v>3.62</v>
      </c>
      <c r="F119" s="43">
        <v>24.45</v>
      </c>
      <c r="G119" s="43">
        <v>140.072</v>
      </c>
      <c r="H119" s="43">
        <v>0.02</v>
      </c>
      <c r="I119" s="43">
        <v>0</v>
      </c>
      <c r="J119" s="43">
        <v>18</v>
      </c>
      <c r="K119" s="43">
        <v>0</v>
      </c>
      <c r="L119" s="43">
        <v>1.744</v>
      </c>
      <c r="M119" s="43">
        <v>41</v>
      </c>
      <c r="N119" s="43">
        <v>12.67</v>
      </c>
      <c r="O119" s="43">
        <v>0.35</v>
      </c>
    </row>
    <row r="120" spans="1:15" x14ac:dyDescent="0.25">
      <c r="A120" s="43">
        <v>228</v>
      </c>
      <c r="B120" s="81" t="s">
        <v>57</v>
      </c>
      <c r="C120" s="43">
        <v>30</v>
      </c>
      <c r="D120" s="58">
        <v>0.48</v>
      </c>
      <c r="E120" s="58">
        <v>1.37</v>
      </c>
      <c r="F120" s="58">
        <v>2.16</v>
      </c>
      <c r="G120" s="58">
        <v>21.7</v>
      </c>
      <c r="H120" s="58">
        <v>0.01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0.27</v>
      </c>
    </row>
    <row r="121" spans="1:15" x14ac:dyDescent="0.25">
      <c r="A121" s="18"/>
      <c r="B121" s="83" t="s">
        <v>114</v>
      </c>
      <c r="C121" s="10" t="s">
        <v>21</v>
      </c>
      <c r="D121" s="18">
        <v>0.67</v>
      </c>
      <c r="E121" s="18">
        <v>0.44</v>
      </c>
      <c r="F121" s="18">
        <v>8.3800000000000008</v>
      </c>
      <c r="G121" s="18">
        <v>42.8</v>
      </c>
      <c r="H121" s="7">
        <v>0.02</v>
      </c>
      <c r="I121" s="7">
        <v>0</v>
      </c>
      <c r="J121" s="7">
        <v>0</v>
      </c>
      <c r="K121" s="7">
        <v>0</v>
      </c>
      <c r="L121" s="8">
        <v>4</v>
      </c>
      <c r="M121" s="8">
        <v>13</v>
      </c>
      <c r="N121" s="8">
        <v>2.8</v>
      </c>
      <c r="O121" s="8">
        <v>0.18</v>
      </c>
    </row>
    <row r="122" spans="1:15" x14ac:dyDescent="0.25">
      <c r="A122" s="18"/>
      <c r="B122" s="83" t="s">
        <v>115</v>
      </c>
      <c r="C122" s="18">
        <v>30</v>
      </c>
      <c r="D122" s="21">
        <v>2.6</v>
      </c>
      <c r="E122" s="21">
        <v>1</v>
      </c>
      <c r="F122" s="21">
        <v>12.8</v>
      </c>
      <c r="G122" s="21">
        <v>77.7</v>
      </c>
      <c r="H122" s="7">
        <v>8.6999999999999993</v>
      </c>
      <c r="I122" s="7">
        <v>0.1</v>
      </c>
      <c r="J122" s="7">
        <v>0</v>
      </c>
      <c r="K122" s="7">
        <v>0.7</v>
      </c>
      <c r="L122" s="8">
        <v>2.2000000000000002</v>
      </c>
      <c r="M122" s="8">
        <v>3</v>
      </c>
      <c r="N122" s="8">
        <v>0</v>
      </c>
      <c r="O122" s="8">
        <v>4.7</v>
      </c>
    </row>
    <row r="123" spans="1:15" ht="26.25" x14ac:dyDescent="0.25">
      <c r="A123" s="51">
        <v>354</v>
      </c>
      <c r="B123" s="82" t="s">
        <v>52</v>
      </c>
      <c r="C123" s="55" t="s">
        <v>78</v>
      </c>
      <c r="D123" s="52">
        <v>8.3000000000000004E-2</v>
      </c>
      <c r="E123" s="53">
        <v>0.09</v>
      </c>
      <c r="F123" s="53">
        <v>18.829999999999998</v>
      </c>
      <c r="G123" s="53">
        <v>89.4</v>
      </c>
      <c r="H123" s="56">
        <v>0</v>
      </c>
      <c r="I123" s="51">
        <v>1.37</v>
      </c>
      <c r="J123" s="51">
        <v>0</v>
      </c>
      <c r="K123" s="51">
        <v>0</v>
      </c>
      <c r="L123" s="51">
        <v>8.6</v>
      </c>
      <c r="M123" s="51">
        <v>0</v>
      </c>
      <c r="N123" s="51">
        <v>2.73</v>
      </c>
      <c r="O123" s="51">
        <v>0.43</v>
      </c>
    </row>
    <row r="124" spans="1:15" x14ac:dyDescent="0.25">
      <c r="A124" s="43"/>
      <c r="B124" s="78" t="s">
        <v>20</v>
      </c>
      <c r="C124" s="48"/>
      <c r="D124" s="48">
        <f t="shared" ref="D124:O124" si="22">SUM(D116:D123)</f>
        <v>12.953000000000001</v>
      </c>
      <c r="E124" s="48">
        <f t="shared" si="22"/>
        <v>15.92</v>
      </c>
      <c r="F124" s="48">
        <f t="shared" si="22"/>
        <v>81.3</v>
      </c>
      <c r="G124" s="48">
        <f t="shared" si="22"/>
        <v>531.60199999999998</v>
      </c>
      <c r="H124" s="48">
        <f t="shared" si="22"/>
        <v>8.7749999999999986</v>
      </c>
      <c r="I124" s="48">
        <f t="shared" si="22"/>
        <v>10</v>
      </c>
      <c r="J124" s="48">
        <f t="shared" si="22"/>
        <v>18</v>
      </c>
      <c r="K124" s="48">
        <f t="shared" si="22"/>
        <v>0.7</v>
      </c>
      <c r="L124" s="48">
        <f t="shared" si="22"/>
        <v>66.144000000000005</v>
      </c>
      <c r="M124" s="48">
        <f t="shared" si="22"/>
        <v>57</v>
      </c>
      <c r="N124" s="48">
        <f t="shared" si="22"/>
        <v>39.479999999999997</v>
      </c>
      <c r="O124" s="48">
        <f t="shared" si="22"/>
        <v>9.06</v>
      </c>
    </row>
    <row r="125" spans="1:15" ht="18.75" x14ac:dyDescent="0.3">
      <c r="A125" s="195" t="s">
        <v>53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7"/>
    </row>
    <row r="126" spans="1:15" ht="27.75" customHeight="1" x14ac:dyDescent="0.25">
      <c r="A126" s="43"/>
      <c r="B126" s="82" t="s">
        <v>92</v>
      </c>
      <c r="C126" s="43" t="s">
        <v>93</v>
      </c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</row>
    <row r="127" spans="1:15" x14ac:dyDescent="0.25">
      <c r="A127" s="43">
        <v>376</v>
      </c>
      <c r="B127" s="81" t="s">
        <v>90</v>
      </c>
      <c r="C127" s="43" t="s">
        <v>48</v>
      </c>
      <c r="D127" s="43">
        <v>0.15</v>
      </c>
      <c r="E127" s="43">
        <v>0</v>
      </c>
      <c r="F127" s="43">
        <v>10.5</v>
      </c>
      <c r="G127" s="43">
        <v>21</v>
      </c>
      <c r="H127" s="43">
        <v>0</v>
      </c>
      <c r="I127" s="43">
        <v>0</v>
      </c>
      <c r="J127" s="43">
        <v>0</v>
      </c>
      <c r="K127" s="43"/>
      <c r="L127" s="43">
        <v>4.5</v>
      </c>
      <c r="M127" s="43">
        <v>0</v>
      </c>
      <c r="N127" s="43">
        <v>0</v>
      </c>
      <c r="O127" s="43">
        <v>0.3</v>
      </c>
    </row>
    <row r="128" spans="1:15" x14ac:dyDescent="0.25">
      <c r="A128" s="43"/>
      <c r="B128" s="78" t="s">
        <v>20</v>
      </c>
      <c r="C128" s="48"/>
      <c r="D128" s="48">
        <f t="shared" ref="D128:O128" si="23">SUM(D126:D127)</f>
        <v>0.15</v>
      </c>
      <c r="E128" s="48">
        <f t="shared" si="23"/>
        <v>0</v>
      </c>
      <c r="F128" s="48">
        <f t="shared" si="23"/>
        <v>10.5</v>
      </c>
      <c r="G128" s="48">
        <f t="shared" si="23"/>
        <v>21</v>
      </c>
      <c r="H128" s="48">
        <f t="shared" si="23"/>
        <v>0</v>
      </c>
      <c r="I128" s="48">
        <f t="shared" si="23"/>
        <v>0</v>
      </c>
      <c r="J128" s="48">
        <f t="shared" si="23"/>
        <v>0</v>
      </c>
      <c r="K128" s="48">
        <f t="shared" si="23"/>
        <v>0</v>
      </c>
      <c r="L128" s="48">
        <f t="shared" si="23"/>
        <v>4.5</v>
      </c>
      <c r="M128" s="48">
        <f t="shared" si="23"/>
        <v>0</v>
      </c>
      <c r="N128" s="48">
        <f t="shared" si="23"/>
        <v>0</v>
      </c>
      <c r="O128" s="48">
        <f t="shared" si="23"/>
        <v>0.3</v>
      </c>
    </row>
    <row r="129" spans="1:15" x14ac:dyDescent="0.25">
      <c r="A129" s="24"/>
      <c r="B129" s="17" t="s">
        <v>23</v>
      </c>
      <c r="C129" s="26"/>
      <c r="D129" s="26">
        <f t="shared" ref="D129:O129" si="24">D128+D124+D114+D111</f>
        <v>23.393000000000001</v>
      </c>
      <c r="E129" s="26">
        <f t="shared" si="24"/>
        <v>49.99</v>
      </c>
      <c r="F129" s="26">
        <f t="shared" si="24"/>
        <v>126.02000000000001</v>
      </c>
      <c r="G129" s="26">
        <f t="shared" si="24"/>
        <v>856.91200000000003</v>
      </c>
      <c r="H129" s="26">
        <f t="shared" si="24"/>
        <v>8.8149999999999977</v>
      </c>
      <c r="I129" s="26">
        <f t="shared" si="24"/>
        <v>22.77</v>
      </c>
      <c r="J129" s="26">
        <f t="shared" si="24"/>
        <v>18</v>
      </c>
      <c r="K129" s="26">
        <f t="shared" si="24"/>
        <v>0.7</v>
      </c>
      <c r="L129" s="26">
        <f t="shared" si="24"/>
        <v>242.81400000000002</v>
      </c>
      <c r="M129" s="26">
        <f t="shared" si="24"/>
        <v>67</v>
      </c>
      <c r="N129" s="26">
        <f t="shared" si="24"/>
        <v>58.01</v>
      </c>
      <c r="O129" s="26">
        <f t="shared" si="24"/>
        <v>13.700000000000001</v>
      </c>
    </row>
    <row r="130" spans="1:15" ht="15.75" x14ac:dyDescent="0.25">
      <c r="A130" s="192" t="s">
        <v>29</v>
      </c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</row>
    <row r="131" spans="1:15" ht="18.75" x14ac:dyDescent="0.3">
      <c r="A131" s="194" t="s">
        <v>19</v>
      </c>
      <c r="B131" s="194"/>
      <c r="C131" s="194"/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</row>
    <row r="132" spans="1:15" x14ac:dyDescent="0.25">
      <c r="A132" s="9">
        <v>1</v>
      </c>
      <c r="B132" s="7">
        <v>2</v>
      </c>
      <c r="C132" s="7">
        <v>3</v>
      </c>
      <c r="D132" s="9">
        <v>4</v>
      </c>
      <c r="E132" s="9">
        <v>5</v>
      </c>
      <c r="F132" s="9">
        <v>6</v>
      </c>
      <c r="G132" s="9">
        <v>7</v>
      </c>
      <c r="H132" s="9">
        <v>8</v>
      </c>
      <c r="I132" s="9">
        <v>9</v>
      </c>
      <c r="J132" s="9">
        <v>10</v>
      </c>
      <c r="K132" s="9">
        <v>11</v>
      </c>
      <c r="L132" s="9">
        <v>12</v>
      </c>
      <c r="M132" s="9">
        <v>13</v>
      </c>
      <c r="N132" s="9">
        <v>14</v>
      </c>
      <c r="O132" s="9">
        <v>15</v>
      </c>
    </row>
    <row r="133" spans="1:15" ht="31.5" x14ac:dyDescent="0.25">
      <c r="A133" s="159">
        <v>182</v>
      </c>
      <c r="B133" s="160" t="s">
        <v>120</v>
      </c>
      <c r="C133" s="159">
        <v>150</v>
      </c>
      <c r="D133" s="159">
        <v>2.3199999999999998</v>
      </c>
      <c r="E133" s="159">
        <v>3.8</v>
      </c>
      <c r="F133" s="159">
        <v>24.07</v>
      </c>
      <c r="G133" s="159">
        <v>132.75</v>
      </c>
      <c r="H133" s="159">
        <v>0</v>
      </c>
      <c r="I133" s="159">
        <v>0</v>
      </c>
      <c r="J133" s="159">
        <v>0</v>
      </c>
      <c r="K133" s="159">
        <v>0</v>
      </c>
      <c r="L133" s="159">
        <v>0</v>
      </c>
      <c r="M133" s="159">
        <v>0</v>
      </c>
      <c r="N133" s="159">
        <v>0</v>
      </c>
      <c r="O133" s="159">
        <v>0</v>
      </c>
    </row>
    <row r="134" spans="1:15" x14ac:dyDescent="0.25">
      <c r="A134" s="24">
        <v>382</v>
      </c>
      <c r="B134" s="85" t="s">
        <v>108</v>
      </c>
      <c r="C134" s="32">
        <v>150</v>
      </c>
      <c r="D134" s="33">
        <v>3.06</v>
      </c>
      <c r="E134" s="33">
        <v>2.65</v>
      </c>
      <c r="F134" s="33">
        <v>13.18</v>
      </c>
      <c r="G134" s="34">
        <v>88.95</v>
      </c>
      <c r="H134" s="29">
        <v>0</v>
      </c>
      <c r="I134" s="29">
        <v>1.19</v>
      </c>
      <c r="J134" s="29">
        <v>0</v>
      </c>
      <c r="K134" s="36">
        <v>0</v>
      </c>
      <c r="L134" s="33">
        <v>114.17</v>
      </c>
      <c r="M134" s="33">
        <v>0</v>
      </c>
      <c r="N134" s="33">
        <v>16</v>
      </c>
      <c r="O134" s="33">
        <v>0.36</v>
      </c>
    </row>
    <row r="135" spans="1:15" x14ac:dyDescent="0.25">
      <c r="A135" s="51"/>
      <c r="B135" s="78" t="s">
        <v>20</v>
      </c>
      <c r="C135" s="50"/>
      <c r="D135" s="50">
        <f t="shared" ref="D135:O135" si="25">SUM(D133:D134)</f>
        <v>5.38</v>
      </c>
      <c r="E135" s="50">
        <f t="shared" si="25"/>
        <v>6.4499999999999993</v>
      </c>
      <c r="F135" s="50">
        <f t="shared" si="25"/>
        <v>37.25</v>
      </c>
      <c r="G135" s="50">
        <f t="shared" si="25"/>
        <v>221.7</v>
      </c>
      <c r="H135" s="50">
        <f t="shared" si="25"/>
        <v>0</v>
      </c>
      <c r="I135" s="50">
        <f t="shared" si="25"/>
        <v>1.19</v>
      </c>
      <c r="J135" s="50">
        <f t="shared" si="25"/>
        <v>0</v>
      </c>
      <c r="K135" s="50">
        <f t="shared" si="25"/>
        <v>0</v>
      </c>
      <c r="L135" s="50">
        <f t="shared" si="25"/>
        <v>114.17</v>
      </c>
      <c r="M135" s="50">
        <f t="shared" si="25"/>
        <v>0</v>
      </c>
      <c r="N135" s="50">
        <f t="shared" si="25"/>
        <v>16</v>
      </c>
      <c r="O135" s="50">
        <f t="shared" si="25"/>
        <v>0.36</v>
      </c>
    </row>
    <row r="136" spans="1:15" ht="18.75" x14ac:dyDescent="0.3">
      <c r="A136" s="194" t="s">
        <v>49</v>
      </c>
      <c r="B136" s="194"/>
      <c r="C136" s="194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</row>
    <row r="137" spans="1:15" x14ac:dyDescent="0.25">
      <c r="A137" s="12"/>
      <c r="B137" s="105" t="s">
        <v>64</v>
      </c>
      <c r="C137" s="18">
        <v>150</v>
      </c>
      <c r="D137" s="18">
        <v>0.75</v>
      </c>
      <c r="E137" s="18">
        <v>0</v>
      </c>
      <c r="F137" s="18">
        <v>15.15</v>
      </c>
      <c r="G137" s="18">
        <v>63.6</v>
      </c>
      <c r="H137" s="18">
        <v>0</v>
      </c>
      <c r="I137" s="18">
        <v>4</v>
      </c>
      <c r="J137" s="18">
        <v>0</v>
      </c>
      <c r="K137" s="18">
        <v>0</v>
      </c>
      <c r="L137" s="22">
        <v>14</v>
      </c>
      <c r="M137" s="22">
        <v>10</v>
      </c>
      <c r="N137" s="22">
        <v>0</v>
      </c>
      <c r="O137" s="22">
        <v>2.8</v>
      </c>
    </row>
    <row r="138" spans="1:15" x14ac:dyDescent="0.25">
      <c r="A138" s="47"/>
      <c r="B138" s="78" t="s">
        <v>20</v>
      </c>
      <c r="C138" s="50"/>
      <c r="D138" s="50">
        <f t="shared" ref="D138:O138" si="26">SUM(D137)</f>
        <v>0.75</v>
      </c>
      <c r="E138" s="50">
        <f t="shared" si="26"/>
        <v>0</v>
      </c>
      <c r="F138" s="50">
        <f t="shared" si="26"/>
        <v>15.15</v>
      </c>
      <c r="G138" s="50">
        <f t="shared" si="26"/>
        <v>63.6</v>
      </c>
      <c r="H138" s="50">
        <f t="shared" si="26"/>
        <v>0</v>
      </c>
      <c r="I138" s="50">
        <f t="shared" si="26"/>
        <v>4</v>
      </c>
      <c r="J138" s="50">
        <f t="shared" si="26"/>
        <v>0</v>
      </c>
      <c r="K138" s="50">
        <f t="shared" si="26"/>
        <v>0</v>
      </c>
      <c r="L138" s="50">
        <f t="shared" si="26"/>
        <v>14</v>
      </c>
      <c r="M138" s="50">
        <f t="shared" si="26"/>
        <v>10</v>
      </c>
      <c r="N138" s="50">
        <f t="shared" si="26"/>
        <v>0</v>
      </c>
      <c r="O138" s="50">
        <f t="shared" si="26"/>
        <v>2.8</v>
      </c>
    </row>
    <row r="139" spans="1:15" ht="18.75" x14ac:dyDescent="0.3">
      <c r="A139" s="194" t="s">
        <v>50</v>
      </c>
      <c r="B139" s="194"/>
      <c r="C139" s="194"/>
      <c r="D139" s="201"/>
      <c r="E139" s="201"/>
      <c r="F139" s="201"/>
      <c r="G139" s="201"/>
      <c r="H139" s="201"/>
      <c r="I139" s="201"/>
      <c r="J139" s="201"/>
      <c r="K139" s="194"/>
      <c r="L139" s="201"/>
      <c r="M139" s="201"/>
      <c r="N139" s="201"/>
      <c r="O139" s="201"/>
    </row>
    <row r="140" spans="1:15" x14ac:dyDescent="0.25">
      <c r="A140" s="51">
        <v>231</v>
      </c>
      <c r="B140" s="104" t="s">
        <v>116</v>
      </c>
      <c r="C140" s="51">
        <v>50</v>
      </c>
      <c r="D140" s="52">
        <v>1.0329999999999999</v>
      </c>
      <c r="E140" s="53">
        <v>1.62</v>
      </c>
      <c r="F140" s="53">
        <v>4.72</v>
      </c>
      <c r="G140" s="53">
        <v>37.57</v>
      </c>
      <c r="H140" s="51">
        <v>0</v>
      </c>
      <c r="I140" s="51">
        <v>8.58</v>
      </c>
      <c r="J140" s="51">
        <v>0</v>
      </c>
      <c r="K140" s="51">
        <v>0</v>
      </c>
      <c r="L140" s="51">
        <v>27.73</v>
      </c>
      <c r="M140" s="51">
        <v>0</v>
      </c>
      <c r="N140" s="51">
        <v>10.33</v>
      </c>
      <c r="O140" s="51">
        <v>0</v>
      </c>
    </row>
    <row r="141" spans="1:15" x14ac:dyDescent="0.25">
      <c r="A141" s="43">
        <v>87</v>
      </c>
      <c r="B141" s="82" t="s">
        <v>65</v>
      </c>
      <c r="C141" s="43">
        <v>150</v>
      </c>
      <c r="D141" s="43">
        <v>5.16</v>
      </c>
      <c r="E141" s="43">
        <v>5.05</v>
      </c>
      <c r="F141" s="43">
        <v>8.6</v>
      </c>
      <c r="G141" s="43">
        <v>103.53</v>
      </c>
      <c r="H141" s="43">
        <v>0</v>
      </c>
      <c r="I141" s="43">
        <v>9.11</v>
      </c>
      <c r="J141" s="43">
        <v>0</v>
      </c>
      <c r="K141" s="43">
        <v>0</v>
      </c>
      <c r="L141" s="43">
        <v>45.3</v>
      </c>
      <c r="M141" s="43">
        <v>0</v>
      </c>
      <c r="N141" s="43">
        <v>47.35</v>
      </c>
      <c r="O141" s="43">
        <v>1.27</v>
      </c>
    </row>
    <row r="142" spans="1:15" ht="26.25" x14ac:dyDescent="0.25">
      <c r="A142" s="43" t="s">
        <v>75</v>
      </c>
      <c r="B142" s="82" t="s">
        <v>76</v>
      </c>
      <c r="C142" s="43" t="s">
        <v>82</v>
      </c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1:15" ht="26.25" x14ac:dyDescent="0.25">
      <c r="A143" s="43">
        <v>125</v>
      </c>
      <c r="B143" s="82" t="s">
        <v>77</v>
      </c>
      <c r="C143" s="43" t="s">
        <v>83</v>
      </c>
      <c r="D143" s="43">
        <v>2.48</v>
      </c>
      <c r="E143" s="43">
        <v>5.6</v>
      </c>
      <c r="F143" s="43">
        <v>16.670000000000002</v>
      </c>
      <c r="G143" s="43">
        <v>133.57</v>
      </c>
      <c r="H143" s="43">
        <v>0</v>
      </c>
      <c r="I143" s="43">
        <v>17.239999999999998</v>
      </c>
      <c r="J143" s="43">
        <v>0</v>
      </c>
      <c r="K143" s="43">
        <v>0</v>
      </c>
      <c r="L143" s="43">
        <v>21.87</v>
      </c>
      <c r="M143" s="43">
        <v>0</v>
      </c>
      <c r="N143" s="43">
        <v>24.93</v>
      </c>
      <c r="O143" s="43">
        <v>1.07</v>
      </c>
    </row>
    <row r="144" spans="1:15" x14ac:dyDescent="0.25">
      <c r="A144" s="18"/>
      <c r="B144" s="83" t="s">
        <v>114</v>
      </c>
      <c r="C144" s="10" t="s">
        <v>21</v>
      </c>
      <c r="D144" s="18">
        <v>0.67</v>
      </c>
      <c r="E144" s="18">
        <v>0.44</v>
      </c>
      <c r="F144" s="18">
        <v>8.3800000000000008</v>
      </c>
      <c r="G144" s="18">
        <v>42.8</v>
      </c>
      <c r="H144" s="7">
        <v>0.02</v>
      </c>
      <c r="I144" s="7">
        <v>0</v>
      </c>
      <c r="J144" s="7">
        <v>0</v>
      </c>
      <c r="K144" s="7">
        <v>0</v>
      </c>
      <c r="L144" s="8">
        <v>4</v>
      </c>
      <c r="M144" s="8">
        <v>13</v>
      </c>
      <c r="N144" s="8">
        <v>2.8</v>
      </c>
      <c r="O144" s="8">
        <v>0.18</v>
      </c>
    </row>
    <row r="145" spans="1:15" x14ac:dyDescent="0.25">
      <c r="A145" s="18"/>
      <c r="B145" s="83" t="s">
        <v>115</v>
      </c>
      <c r="C145" s="18">
        <v>30</v>
      </c>
      <c r="D145" s="21">
        <v>2.6</v>
      </c>
      <c r="E145" s="21">
        <v>1</v>
      </c>
      <c r="F145" s="21">
        <v>12.8</v>
      </c>
      <c r="G145" s="21">
        <v>77.7</v>
      </c>
      <c r="H145" s="35">
        <v>8.6999999999999993</v>
      </c>
      <c r="I145" s="35">
        <v>0.1</v>
      </c>
      <c r="J145" s="35">
        <v>0</v>
      </c>
      <c r="K145" s="7">
        <v>0.7</v>
      </c>
      <c r="L145" s="37">
        <v>2.2000000000000002</v>
      </c>
      <c r="M145" s="37">
        <v>3</v>
      </c>
      <c r="N145" s="37">
        <v>0</v>
      </c>
      <c r="O145" s="37">
        <v>4.7</v>
      </c>
    </row>
    <row r="146" spans="1:15" ht="26.25" x14ac:dyDescent="0.25">
      <c r="A146" s="51">
        <v>349</v>
      </c>
      <c r="B146" s="82" t="s">
        <v>117</v>
      </c>
      <c r="C146" s="55" t="s">
        <v>78</v>
      </c>
      <c r="D146" s="59">
        <v>0.5</v>
      </c>
      <c r="E146" s="59">
        <v>7.0000000000000007E-2</v>
      </c>
      <c r="F146" s="59">
        <v>24</v>
      </c>
      <c r="G146" s="59">
        <v>99.6</v>
      </c>
      <c r="H146" s="63">
        <v>0</v>
      </c>
      <c r="I146" s="59">
        <v>0.55000000000000004</v>
      </c>
      <c r="J146" s="59">
        <v>0</v>
      </c>
      <c r="K146" s="62">
        <v>0</v>
      </c>
      <c r="L146" s="59">
        <v>24.36</v>
      </c>
      <c r="M146" s="59">
        <v>0</v>
      </c>
      <c r="N146" s="59">
        <v>13.09</v>
      </c>
      <c r="O146" s="59">
        <v>0.53</v>
      </c>
    </row>
    <row r="147" spans="1:15" x14ac:dyDescent="0.25">
      <c r="A147" s="43"/>
      <c r="B147" s="78" t="s">
        <v>20</v>
      </c>
      <c r="C147" s="48">
        <f t="shared" ref="C147:O147" si="27">SUM(C140:C146)</f>
        <v>230</v>
      </c>
      <c r="D147" s="48">
        <f t="shared" si="27"/>
        <v>12.443</v>
      </c>
      <c r="E147" s="48">
        <f t="shared" si="27"/>
        <v>13.78</v>
      </c>
      <c r="F147" s="48">
        <f t="shared" si="27"/>
        <v>75.17</v>
      </c>
      <c r="G147" s="48">
        <f t="shared" si="27"/>
        <v>494.77</v>
      </c>
      <c r="H147" s="48">
        <f t="shared" si="27"/>
        <v>8.7199999999999989</v>
      </c>
      <c r="I147" s="48">
        <f t="shared" si="27"/>
        <v>35.579999999999991</v>
      </c>
      <c r="J147" s="48">
        <f t="shared" si="27"/>
        <v>0</v>
      </c>
      <c r="K147" s="48">
        <f t="shared" si="27"/>
        <v>0.7</v>
      </c>
      <c r="L147" s="48">
        <f t="shared" si="27"/>
        <v>125.46000000000001</v>
      </c>
      <c r="M147" s="48">
        <f t="shared" si="27"/>
        <v>16</v>
      </c>
      <c r="N147" s="48">
        <f t="shared" si="27"/>
        <v>98.5</v>
      </c>
      <c r="O147" s="48">
        <f t="shared" si="27"/>
        <v>7.7500000000000009</v>
      </c>
    </row>
    <row r="148" spans="1:15" ht="18.75" x14ac:dyDescent="0.3">
      <c r="A148" s="195" t="s">
        <v>53</v>
      </c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7"/>
    </row>
    <row r="149" spans="1:15" x14ac:dyDescent="0.25">
      <c r="A149" s="43"/>
      <c r="B149" s="81" t="s">
        <v>66</v>
      </c>
      <c r="C149" s="43">
        <v>60</v>
      </c>
      <c r="D149" s="43">
        <v>2.88</v>
      </c>
      <c r="E149" s="43">
        <v>1.66</v>
      </c>
      <c r="F149" s="43">
        <v>46.62</v>
      </c>
      <c r="G149" s="43">
        <v>201.48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</row>
    <row r="150" spans="1:15" x14ac:dyDescent="0.25">
      <c r="A150" s="43">
        <v>376</v>
      </c>
      <c r="B150" s="81" t="s">
        <v>90</v>
      </c>
      <c r="C150" s="43" t="s">
        <v>48</v>
      </c>
      <c r="D150" s="43">
        <v>0.15</v>
      </c>
      <c r="E150" s="43">
        <v>0</v>
      </c>
      <c r="F150" s="43">
        <v>10.5</v>
      </c>
      <c r="G150" s="43">
        <v>21</v>
      </c>
      <c r="H150" s="43">
        <v>0</v>
      </c>
      <c r="I150" s="43">
        <v>0</v>
      </c>
      <c r="J150" s="43">
        <v>0</v>
      </c>
      <c r="K150" s="43"/>
      <c r="L150" s="43">
        <v>4.5</v>
      </c>
      <c r="M150" s="43">
        <v>0</v>
      </c>
      <c r="N150" s="43">
        <v>0</v>
      </c>
      <c r="O150" s="43">
        <v>0.3</v>
      </c>
    </row>
    <row r="151" spans="1:15" x14ac:dyDescent="0.25">
      <c r="A151" s="43"/>
      <c r="B151" s="78" t="s">
        <v>20</v>
      </c>
      <c r="C151" s="48">
        <v>210</v>
      </c>
      <c r="D151" s="48">
        <f t="shared" ref="D151:O151" si="28">SUM(D149:D150)</f>
        <v>3.03</v>
      </c>
      <c r="E151" s="48">
        <f t="shared" si="28"/>
        <v>1.66</v>
      </c>
      <c r="F151" s="48">
        <f t="shared" si="28"/>
        <v>57.12</v>
      </c>
      <c r="G151" s="48">
        <f t="shared" si="28"/>
        <v>222.48</v>
      </c>
      <c r="H151" s="48">
        <f t="shared" si="28"/>
        <v>0</v>
      </c>
      <c r="I151" s="48">
        <f t="shared" si="28"/>
        <v>0</v>
      </c>
      <c r="J151" s="48">
        <f t="shared" si="28"/>
        <v>0</v>
      </c>
      <c r="K151" s="48">
        <f t="shared" si="28"/>
        <v>0</v>
      </c>
      <c r="L151" s="48">
        <f t="shared" si="28"/>
        <v>4.5</v>
      </c>
      <c r="M151" s="48">
        <f t="shared" si="28"/>
        <v>0</v>
      </c>
      <c r="N151" s="48">
        <f t="shared" si="28"/>
        <v>0</v>
      </c>
      <c r="O151" s="48">
        <f t="shared" si="28"/>
        <v>0.3</v>
      </c>
    </row>
    <row r="152" spans="1:15" x14ac:dyDescent="0.25">
      <c r="A152" s="24"/>
      <c r="B152" s="17" t="s">
        <v>23</v>
      </c>
      <c r="C152" s="26"/>
      <c r="D152" s="26">
        <f t="shared" ref="D152:O152" si="29">D151+D147+D138+D135</f>
        <v>21.602999999999998</v>
      </c>
      <c r="E152" s="26">
        <f t="shared" si="29"/>
        <v>21.89</v>
      </c>
      <c r="F152" s="26">
        <f t="shared" si="29"/>
        <v>184.69</v>
      </c>
      <c r="G152" s="26">
        <f t="shared" si="29"/>
        <v>1002.55</v>
      </c>
      <c r="H152" s="26">
        <f t="shared" si="29"/>
        <v>8.7199999999999989</v>
      </c>
      <c r="I152" s="26">
        <f t="shared" si="29"/>
        <v>40.769999999999989</v>
      </c>
      <c r="J152" s="26">
        <f t="shared" si="29"/>
        <v>0</v>
      </c>
      <c r="K152" s="26">
        <f t="shared" si="29"/>
        <v>0.7</v>
      </c>
      <c r="L152" s="26">
        <f t="shared" si="29"/>
        <v>258.13</v>
      </c>
      <c r="M152" s="26">
        <f t="shared" si="29"/>
        <v>26</v>
      </c>
      <c r="N152" s="26">
        <f t="shared" si="29"/>
        <v>114.5</v>
      </c>
      <c r="O152" s="26">
        <f t="shared" si="29"/>
        <v>11.21</v>
      </c>
    </row>
    <row r="153" spans="1:15" ht="15.75" x14ac:dyDescent="0.25">
      <c r="A153" s="192" t="s">
        <v>30</v>
      </c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</row>
    <row r="154" spans="1:15" ht="18.75" x14ac:dyDescent="0.3">
      <c r="A154" s="194" t="s">
        <v>19</v>
      </c>
      <c r="B154" s="194"/>
      <c r="C154" s="194"/>
      <c r="D154" s="194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</row>
    <row r="155" spans="1:15" x14ac:dyDescent="0.25">
      <c r="A155" s="9">
        <v>1</v>
      </c>
      <c r="B155" s="7">
        <v>2</v>
      </c>
      <c r="C155" s="7">
        <v>3</v>
      </c>
      <c r="D155" s="9">
        <v>4</v>
      </c>
      <c r="E155" s="9">
        <v>5</v>
      </c>
      <c r="F155" s="9">
        <v>6</v>
      </c>
      <c r="G155" s="9">
        <v>7</v>
      </c>
      <c r="H155" s="9">
        <v>8</v>
      </c>
      <c r="I155" s="9">
        <v>9</v>
      </c>
      <c r="J155" s="9">
        <v>10</v>
      </c>
      <c r="K155" s="9">
        <v>11</v>
      </c>
      <c r="L155" s="9">
        <v>12</v>
      </c>
      <c r="M155" s="9">
        <v>13</v>
      </c>
      <c r="N155" s="9">
        <v>14</v>
      </c>
      <c r="O155" s="9">
        <v>15</v>
      </c>
    </row>
    <row r="156" spans="1:15" ht="26.25" x14ac:dyDescent="0.25">
      <c r="A156" s="24">
        <v>181</v>
      </c>
      <c r="B156" s="84" t="s">
        <v>55</v>
      </c>
      <c r="C156" s="24">
        <v>150</v>
      </c>
      <c r="D156" s="24">
        <v>4.58</v>
      </c>
      <c r="E156" s="24">
        <v>8.0399999999999991</v>
      </c>
      <c r="F156" s="24">
        <v>24.28</v>
      </c>
      <c r="G156" s="24">
        <v>188.25</v>
      </c>
      <c r="H156" s="24">
        <v>0</v>
      </c>
      <c r="I156" s="24">
        <v>0.88</v>
      </c>
      <c r="J156" s="24">
        <v>0</v>
      </c>
      <c r="K156" s="24">
        <v>0</v>
      </c>
      <c r="L156" s="24">
        <v>100.33</v>
      </c>
      <c r="M156" s="24">
        <v>15.23</v>
      </c>
      <c r="N156" s="24">
        <v>0</v>
      </c>
      <c r="O156" s="24">
        <v>0.35</v>
      </c>
    </row>
    <row r="157" spans="1:15" x14ac:dyDescent="0.25">
      <c r="A157" s="18"/>
      <c r="B157" s="83" t="s">
        <v>114</v>
      </c>
      <c r="C157" s="10" t="s">
        <v>71</v>
      </c>
      <c r="D157" s="18">
        <v>2.4700000000000002</v>
      </c>
      <c r="E157" s="18">
        <v>0.87</v>
      </c>
      <c r="F157" s="18">
        <v>16.75</v>
      </c>
      <c r="G157" s="18">
        <v>85.77</v>
      </c>
      <c r="H157" s="7">
        <v>0.04</v>
      </c>
      <c r="I157" s="7">
        <v>0</v>
      </c>
      <c r="J157" s="7">
        <v>0</v>
      </c>
      <c r="K157" s="7">
        <v>0</v>
      </c>
      <c r="L157" s="25">
        <v>8</v>
      </c>
      <c r="M157" s="25">
        <v>26</v>
      </c>
      <c r="N157" s="25">
        <v>5.6</v>
      </c>
      <c r="O157" s="25">
        <v>0.36</v>
      </c>
    </row>
    <row r="158" spans="1:15" x14ac:dyDescent="0.25">
      <c r="A158" s="18">
        <v>14</v>
      </c>
      <c r="B158" s="83" t="s">
        <v>118</v>
      </c>
      <c r="C158" s="18">
        <v>10</v>
      </c>
      <c r="D158" s="18">
        <v>0.08</v>
      </c>
      <c r="E158" s="18">
        <v>7.25</v>
      </c>
      <c r="F158" s="18">
        <v>0.13</v>
      </c>
      <c r="G158" s="18">
        <v>66</v>
      </c>
      <c r="H158" s="7">
        <v>0</v>
      </c>
      <c r="I158" s="7">
        <v>0</v>
      </c>
      <c r="J158" s="7">
        <v>40</v>
      </c>
      <c r="K158" s="7">
        <v>0</v>
      </c>
      <c r="L158" s="8">
        <v>2.4</v>
      </c>
      <c r="M158" s="8">
        <v>3</v>
      </c>
      <c r="N158" s="8">
        <v>0</v>
      </c>
      <c r="O158" s="8">
        <v>0.02</v>
      </c>
    </row>
    <row r="159" spans="1:15" x14ac:dyDescent="0.25">
      <c r="A159" s="24">
        <v>376</v>
      </c>
      <c r="B159" s="85" t="s">
        <v>90</v>
      </c>
      <c r="C159" s="24" t="s">
        <v>48</v>
      </c>
      <c r="D159" s="24">
        <v>0.15</v>
      </c>
      <c r="E159" s="24">
        <v>0</v>
      </c>
      <c r="F159" s="24">
        <v>10.5</v>
      </c>
      <c r="G159" s="24">
        <v>21</v>
      </c>
      <c r="H159" s="24">
        <v>0</v>
      </c>
      <c r="I159" s="24">
        <v>0</v>
      </c>
      <c r="J159" s="24">
        <v>0</v>
      </c>
      <c r="K159" s="24"/>
      <c r="L159" s="24">
        <v>4.5</v>
      </c>
      <c r="M159" s="24">
        <v>0</v>
      </c>
      <c r="N159" s="24">
        <v>0</v>
      </c>
      <c r="O159" s="24">
        <v>0.3</v>
      </c>
    </row>
    <row r="160" spans="1:15" x14ac:dyDescent="0.25">
      <c r="A160" s="43"/>
      <c r="B160" s="78" t="s">
        <v>20</v>
      </c>
      <c r="C160" s="48">
        <v>350</v>
      </c>
      <c r="D160" s="48">
        <f t="shared" ref="D160:O160" si="30">SUM(D156:D159)</f>
        <v>7.2800000000000011</v>
      </c>
      <c r="E160" s="48">
        <f t="shared" si="30"/>
        <v>16.159999999999997</v>
      </c>
      <c r="F160" s="48">
        <f t="shared" si="30"/>
        <v>51.660000000000004</v>
      </c>
      <c r="G160" s="48">
        <f t="shared" si="30"/>
        <v>361.02</v>
      </c>
      <c r="H160" s="48">
        <f t="shared" si="30"/>
        <v>0.04</v>
      </c>
      <c r="I160" s="48">
        <f t="shared" si="30"/>
        <v>0.88</v>
      </c>
      <c r="J160" s="48">
        <f t="shared" si="30"/>
        <v>40</v>
      </c>
      <c r="K160" s="48">
        <f t="shared" si="30"/>
        <v>0</v>
      </c>
      <c r="L160" s="48">
        <f t="shared" si="30"/>
        <v>115.23</v>
      </c>
      <c r="M160" s="48">
        <f t="shared" si="30"/>
        <v>44.230000000000004</v>
      </c>
      <c r="N160" s="48">
        <f t="shared" si="30"/>
        <v>5.6</v>
      </c>
      <c r="O160" s="48">
        <f t="shared" si="30"/>
        <v>1.03</v>
      </c>
    </row>
    <row r="161" spans="1:15" ht="18.75" x14ac:dyDescent="0.3">
      <c r="A161" s="194" t="s">
        <v>49</v>
      </c>
      <c r="B161" s="194"/>
      <c r="C161" s="194"/>
      <c r="D161" s="194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</row>
    <row r="162" spans="1:15" x14ac:dyDescent="0.25">
      <c r="A162" s="18"/>
      <c r="B162" s="16" t="s">
        <v>64</v>
      </c>
      <c r="C162" s="18">
        <v>150</v>
      </c>
      <c r="D162" s="18">
        <v>0.75</v>
      </c>
      <c r="E162" s="18">
        <v>0</v>
      </c>
      <c r="F162" s="18">
        <v>15.15</v>
      </c>
      <c r="G162" s="18">
        <v>63.6</v>
      </c>
      <c r="H162" s="18">
        <v>0</v>
      </c>
      <c r="I162" s="18">
        <v>4</v>
      </c>
      <c r="J162" s="18">
        <v>0</v>
      </c>
      <c r="K162" s="18">
        <v>0</v>
      </c>
      <c r="L162" s="22">
        <v>14</v>
      </c>
      <c r="M162" s="22">
        <v>10</v>
      </c>
      <c r="N162" s="22">
        <v>0</v>
      </c>
      <c r="O162" s="22">
        <v>2.8</v>
      </c>
    </row>
    <row r="163" spans="1:15" x14ac:dyDescent="0.25">
      <c r="A163" s="47"/>
      <c r="B163" s="78" t="s">
        <v>20</v>
      </c>
      <c r="C163" s="50">
        <v>150</v>
      </c>
      <c r="D163" s="50">
        <f t="shared" ref="D163:O163" si="31">SUM(D162)</f>
        <v>0.75</v>
      </c>
      <c r="E163" s="50">
        <f t="shared" si="31"/>
        <v>0</v>
      </c>
      <c r="F163" s="50">
        <f t="shared" si="31"/>
        <v>15.15</v>
      </c>
      <c r="G163" s="50">
        <f t="shared" si="31"/>
        <v>63.6</v>
      </c>
      <c r="H163" s="50">
        <f t="shared" si="31"/>
        <v>0</v>
      </c>
      <c r="I163" s="50">
        <f t="shared" si="31"/>
        <v>4</v>
      </c>
      <c r="J163" s="50">
        <f t="shared" si="31"/>
        <v>0</v>
      </c>
      <c r="K163" s="50">
        <f t="shared" si="31"/>
        <v>0</v>
      </c>
      <c r="L163" s="50">
        <f t="shared" si="31"/>
        <v>14</v>
      </c>
      <c r="M163" s="50">
        <f t="shared" si="31"/>
        <v>10</v>
      </c>
      <c r="N163" s="50">
        <f t="shared" si="31"/>
        <v>0</v>
      </c>
      <c r="O163" s="50">
        <f t="shared" si="31"/>
        <v>2.8</v>
      </c>
    </row>
    <row r="164" spans="1:15" ht="18.75" x14ac:dyDescent="0.3">
      <c r="A164" s="194" t="s">
        <v>50</v>
      </c>
      <c r="B164" s="194"/>
      <c r="C164" s="194"/>
      <c r="D164" s="194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</row>
    <row r="165" spans="1:15" x14ac:dyDescent="0.25">
      <c r="A165" s="51">
        <v>75</v>
      </c>
      <c r="B165" s="81" t="s">
        <v>112</v>
      </c>
      <c r="C165" s="45">
        <v>50</v>
      </c>
      <c r="D165" s="59">
        <v>0.78</v>
      </c>
      <c r="E165" s="59">
        <v>4.07</v>
      </c>
      <c r="F165" s="59">
        <v>4.5999999999999996</v>
      </c>
      <c r="G165" s="60">
        <v>58.33</v>
      </c>
      <c r="H165" s="59">
        <v>2.5000000000000001E-2</v>
      </c>
      <c r="I165" s="59">
        <v>1.83</v>
      </c>
      <c r="J165" s="59">
        <v>0</v>
      </c>
      <c r="K165" s="61">
        <v>0</v>
      </c>
      <c r="L165" s="59">
        <v>22.1</v>
      </c>
      <c r="M165" s="59">
        <v>0</v>
      </c>
      <c r="N165" s="59">
        <v>0</v>
      </c>
      <c r="O165" s="59">
        <v>0.4</v>
      </c>
    </row>
    <row r="166" spans="1:15" x14ac:dyDescent="0.25">
      <c r="A166" s="51">
        <v>84</v>
      </c>
      <c r="B166" s="82" t="s">
        <v>51</v>
      </c>
      <c r="C166" s="43">
        <v>150</v>
      </c>
      <c r="D166" s="43">
        <v>4.8899999999999997</v>
      </c>
      <c r="E166" s="43">
        <v>6.14</v>
      </c>
      <c r="F166" s="43">
        <v>8.8800000000000008</v>
      </c>
      <c r="G166" s="43">
        <v>117.02</v>
      </c>
      <c r="H166" s="43">
        <v>0</v>
      </c>
      <c r="I166" s="43">
        <v>7.25</v>
      </c>
      <c r="J166" s="43">
        <v>0</v>
      </c>
      <c r="K166" s="43">
        <v>0</v>
      </c>
      <c r="L166" s="43">
        <v>39.549999999999997</v>
      </c>
      <c r="M166" s="43">
        <v>0</v>
      </c>
      <c r="N166" s="43">
        <v>21.21</v>
      </c>
      <c r="O166" s="43">
        <v>1.3</v>
      </c>
    </row>
    <row r="167" spans="1:15" x14ac:dyDescent="0.25">
      <c r="A167" s="43">
        <v>268</v>
      </c>
      <c r="B167" s="81" t="s">
        <v>84</v>
      </c>
      <c r="C167" s="43">
        <v>60</v>
      </c>
      <c r="D167" s="43">
        <v>9.9</v>
      </c>
      <c r="E167" s="43">
        <v>14.52</v>
      </c>
      <c r="F167" s="43">
        <v>8.6</v>
      </c>
      <c r="G167" s="43">
        <v>206.4</v>
      </c>
      <c r="H167" s="43">
        <v>0</v>
      </c>
      <c r="I167" s="43">
        <v>0.21</v>
      </c>
      <c r="J167" s="43">
        <v>0</v>
      </c>
      <c r="K167" s="43">
        <v>0</v>
      </c>
      <c r="L167" s="43">
        <v>25.89</v>
      </c>
      <c r="M167" s="43">
        <v>0</v>
      </c>
      <c r="N167" s="43">
        <v>33.47</v>
      </c>
      <c r="O167" s="43">
        <v>1.68</v>
      </c>
    </row>
    <row r="168" spans="1:15" x14ac:dyDescent="0.25">
      <c r="A168" s="43">
        <v>228</v>
      </c>
      <c r="B168" s="81" t="s">
        <v>57</v>
      </c>
      <c r="C168" s="43">
        <v>30</v>
      </c>
      <c r="D168" s="58">
        <v>0.48</v>
      </c>
      <c r="E168" s="58">
        <v>1.37</v>
      </c>
      <c r="F168" s="58">
        <v>2.16</v>
      </c>
      <c r="G168" s="58">
        <v>21.7</v>
      </c>
      <c r="H168" s="58">
        <v>0.01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0.27</v>
      </c>
    </row>
    <row r="169" spans="1:15" ht="26.25" x14ac:dyDescent="0.25">
      <c r="A169" s="43" t="s">
        <v>25</v>
      </c>
      <c r="B169" s="82" t="s">
        <v>119</v>
      </c>
      <c r="C169" s="45">
        <v>120</v>
      </c>
      <c r="D169" s="59">
        <v>4.37</v>
      </c>
      <c r="E169" s="59">
        <v>4.63</v>
      </c>
      <c r="F169" s="59">
        <v>24.36</v>
      </c>
      <c r="G169" s="59">
        <v>156.56</v>
      </c>
      <c r="H169" s="43">
        <v>0</v>
      </c>
      <c r="I169" s="43">
        <v>0</v>
      </c>
      <c r="J169" s="43">
        <v>0</v>
      </c>
      <c r="K169" s="43">
        <v>0</v>
      </c>
      <c r="L169" s="59">
        <v>9.7100000000000009</v>
      </c>
      <c r="M169" s="59">
        <v>0</v>
      </c>
      <c r="N169" s="59">
        <v>6.51</v>
      </c>
      <c r="O169" s="59">
        <v>0.65</v>
      </c>
    </row>
    <row r="170" spans="1:15" x14ac:dyDescent="0.25">
      <c r="A170" s="18"/>
      <c r="B170" s="83" t="s">
        <v>114</v>
      </c>
      <c r="C170" s="10" t="s">
        <v>21</v>
      </c>
      <c r="D170" s="18">
        <v>0.67</v>
      </c>
      <c r="E170" s="18">
        <v>0.44</v>
      </c>
      <c r="F170" s="18">
        <v>8.3800000000000008</v>
      </c>
      <c r="G170" s="18">
        <v>42.8</v>
      </c>
      <c r="H170" s="7">
        <v>0.02</v>
      </c>
      <c r="I170" s="7">
        <v>0</v>
      </c>
      <c r="J170" s="7">
        <v>0</v>
      </c>
      <c r="K170" s="7">
        <v>0</v>
      </c>
      <c r="L170" s="25">
        <v>4</v>
      </c>
      <c r="M170" s="25">
        <v>13</v>
      </c>
      <c r="N170" s="25">
        <v>2.8</v>
      </c>
      <c r="O170" s="25">
        <v>0.18</v>
      </c>
    </row>
    <row r="171" spans="1:15" x14ac:dyDescent="0.25">
      <c r="A171" s="18"/>
      <c r="B171" s="83" t="s">
        <v>115</v>
      </c>
      <c r="C171" s="18">
        <v>30</v>
      </c>
      <c r="D171" s="21">
        <v>2.6</v>
      </c>
      <c r="E171" s="21">
        <v>1</v>
      </c>
      <c r="F171" s="21">
        <v>12.8</v>
      </c>
      <c r="G171" s="21">
        <v>77.7</v>
      </c>
      <c r="H171" s="7">
        <v>8.6999999999999993</v>
      </c>
      <c r="I171" s="7">
        <v>0.1</v>
      </c>
      <c r="J171" s="7">
        <v>0</v>
      </c>
      <c r="K171" s="7">
        <v>0.7</v>
      </c>
      <c r="L171" s="25">
        <v>2.2000000000000002</v>
      </c>
      <c r="M171" s="25">
        <v>3</v>
      </c>
      <c r="N171" s="25">
        <v>0</v>
      </c>
      <c r="O171" s="25">
        <v>4.7</v>
      </c>
    </row>
    <row r="172" spans="1:15" ht="26.25" x14ac:dyDescent="0.25">
      <c r="A172" s="51">
        <v>354</v>
      </c>
      <c r="B172" s="82" t="s">
        <v>52</v>
      </c>
      <c r="C172" s="55" t="s">
        <v>78</v>
      </c>
      <c r="D172" s="59">
        <v>8.3000000000000004E-2</v>
      </c>
      <c r="E172" s="59">
        <v>0.09</v>
      </c>
      <c r="F172" s="59">
        <v>18.829999999999998</v>
      </c>
      <c r="G172" s="59">
        <v>89.4</v>
      </c>
      <c r="H172" s="46">
        <v>0</v>
      </c>
      <c r="I172" s="43">
        <v>1.37</v>
      </c>
      <c r="J172" s="43">
        <v>0</v>
      </c>
      <c r="K172" s="43">
        <v>0</v>
      </c>
      <c r="L172" s="43">
        <v>8.6</v>
      </c>
      <c r="M172" s="43">
        <v>0</v>
      </c>
      <c r="N172" s="43">
        <v>2.73</v>
      </c>
      <c r="O172" s="43">
        <v>0.43</v>
      </c>
    </row>
    <row r="173" spans="1:15" x14ac:dyDescent="0.25">
      <c r="A173" s="47"/>
      <c r="B173" s="78" t="s">
        <v>20</v>
      </c>
      <c r="C173" s="48">
        <f t="shared" ref="C173:O173" si="32">SUM(C165:C172)</f>
        <v>440</v>
      </c>
      <c r="D173" s="48">
        <f t="shared" si="32"/>
        <v>23.773000000000003</v>
      </c>
      <c r="E173" s="48">
        <f t="shared" si="32"/>
        <v>32.260000000000005</v>
      </c>
      <c r="F173" s="48">
        <f t="shared" si="32"/>
        <v>88.61</v>
      </c>
      <c r="G173" s="48">
        <f t="shared" si="32"/>
        <v>769.91</v>
      </c>
      <c r="H173" s="48">
        <f t="shared" si="32"/>
        <v>8.754999999999999</v>
      </c>
      <c r="I173" s="48">
        <f t="shared" si="32"/>
        <v>10.760000000000002</v>
      </c>
      <c r="J173" s="48">
        <f t="shared" si="32"/>
        <v>0</v>
      </c>
      <c r="K173" s="48">
        <f t="shared" si="32"/>
        <v>0.7</v>
      </c>
      <c r="L173" s="48">
        <f t="shared" si="32"/>
        <v>112.05</v>
      </c>
      <c r="M173" s="48">
        <f t="shared" si="32"/>
        <v>16</v>
      </c>
      <c r="N173" s="48">
        <f t="shared" si="32"/>
        <v>66.72</v>
      </c>
      <c r="O173" s="48">
        <f t="shared" si="32"/>
        <v>9.61</v>
      </c>
    </row>
    <row r="174" spans="1:15" ht="18.75" x14ac:dyDescent="0.3">
      <c r="A174" s="195" t="s">
        <v>53</v>
      </c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7"/>
    </row>
    <row r="175" spans="1:15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</row>
    <row r="176" spans="1:15" x14ac:dyDescent="0.25">
      <c r="A176" s="43">
        <v>452</v>
      </c>
      <c r="B176" s="81" t="s">
        <v>95</v>
      </c>
      <c r="C176" s="43">
        <v>60</v>
      </c>
      <c r="D176" s="43">
        <v>4.37</v>
      </c>
      <c r="E176" s="43">
        <v>7.52</v>
      </c>
      <c r="F176" s="43">
        <v>32.35</v>
      </c>
      <c r="G176" s="43">
        <v>213.6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</row>
    <row r="177" spans="1:15" x14ac:dyDescent="0.25">
      <c r="A177" s="43">
        <v>966</v>
      </c>
      <c r="B177" s="81" t="s">
        <v>105</v>
      </c>
      <c r="C177" s="43">
        <v>150</v>
      </c>
      <c r="D177" s="43">
        <v>4.3499999999999996</v>
      </c>
      <c r="E177" s="43">
        <v>3.75</v>
      </c>
      <c r="F177" s="43">
        <v>6.3</v>
      </c>
      <c r="G177" s="43">
        <v>81</v>
      </c>
      <c r="H177" s="43">
        <v>0.03</v>
      </c>
      <c r="I177" s="43">
        <v>0.45</v>
      </c>
      <c r="J177" s="43">
        <v>0.06</v>
      </c>
      <c r="K177" s="43">
        <v>0</v>
      </c>
      <c r="L177" s="43">
        <v>186</v>
      </c>
      <c r="M177" s="43">
        <v>21</v>
      </c>
      <c r="N177" s="43">
        <v>138</v>
      </c>
      <c r="O177" s="43">
        <v>0.15</v>
      </c>
    </row>
    <row r="178" spans="1:15" x14ac:dyDescent="0.25">
      <c r="A178" s="2"/>
      <c r="B178" s="17" t="s">
        <v>20</v>
      </c>
      <c r="C178" s="50">
        <f t="shared" ref="C178:O178" si="33">SUM(C176:C177)</f>
        <v>210</v>
      </c>
      <c r="D178" s="27">
        <f t="shared" si="33"/>
        <v>8.7199999999999989</v>
      </c>
      <c r="E178" s="27">
        <f t="shared" si="33"/>
        <v>11.27</v>
      </c>
      <c r="F178" s="27">
        <f t="shared" si="33"/>
        <v>38.65</v>
      </c>
      <c r="G178" s="27">
        <f t="shared" si="33"/>
        <v>294.60000000000002</v>
      </c>
      <c r="H178" s="27">
        <f t="shared" si="33"/>
        <v>0.03</v>
      </c>
      <c r="I178" s="27">
        <f t="shared" si="33"/>
        <v>0.45</v>
      </c>
      <c r="J178" s="27">
        <f t="shared" si="33"/>
        <v>0.06</v>
      </c>
      <c r="K178" s="27">
        <f t="shared" si="33"/>
        <v>0</v>
      </c>
      <c r="L178" s="27">
        <f t="shared" si="33"/>
        <v>186</v>
      </c>
      <c r="M178" s="27">
        <f t="shared" si="33"/>
        <v>21</v>
      </c>
      <c r="N178" s="27">
        <f t="shared" si="33"/>
        <v>138</v>
      </c>
      <c r="O178" s="27">
        <f t="shared" si="33"/>
        <v>0.15</v>
      </c>
    </row>
    <row r="179" spans="1:15" x14ac:dyDescent="0.25">
      <c r="A179" s="2"/>
      <c r="B179" s="17" t="s">
        <v>23</v>
      </c>
      <c r="C179" s="27">
        <f>C178+C173+C163+C160</f>
        <v>1150</v>
      </c>
      <c r="D179" s="27">
        <f t="shared" ref="D179:O179" si="34">D178+D173+D163+D160</f>
        <v>40.523000000000003</v>
      </c>
      <c r="E179" s="27">
        <f t="shared" si="34"/>
        <v>59.69</v>
      </c>
      <c r="F179" s="27">
        <f t="shared" si="34"/>
        <v>194.07</v>
      </c>
      <c r="G179" s="27">
        <f t="shared" si="34"/>
        <v>1489.1299999999999</v>
      </c>
      <c r="H179" s="27">
        <f t="shared" si="34"/>
        <v>8.8249999999999975</v>
      </c>
      <c r="I179" s="27">
        <f t="shared" si="34"/>
        <v>16.09</v>
      </c>
      <c r="J179" s="27">
        <f t="shared" si="34"/>
        <v>40.06</v>
      </c>
      <c r="K179" s="27">
        <f t="shared" si="34"/>
        <v>0.7</v>
      </c>
      <c r="L179" s="27">
        <f t="shared" si="34"/>
        <v>427.28000000000003</v>
      </c>
      <c r="M179" s="27">
        <f t="shared" si="34"/>
        <v>91.23</v>
      </c>
      <c r="N179" s="27">
        <f t="shared" si="34"/>
        <v>210.32</v>
      </c>
      <c r="O179" s="27">
        <f t="shared" si="34"/>
        <v>13.589999999999998</v>
      </c>
    </row>
    <row r="180" spans="1:15" ht="15.75" x14ac:dyDescent="0.25">
      <c r="A180" s="192" t="s">
        <v>31</v>
      </c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</row>
    <row r="181" spans="1:15" ht="18.75" x14ac:dyDescent="0.3">
      <c r="A181" s="194" t="s">
        <v>19</v>
      </c>
      <c r="B181" s="194"/>
      <c r="C181" s="194"/>
      <c r="D181" s="194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</row>
    <row r="182" spans="1:15" x14ac:dyDescent="0.25">
      <c r="A182" s="9">
        <v>1</v>
      </c>
      <c r="B182" s="7">
        <v>2</v>
      </c>
      <c r="C182" s="7">
        <v>3</v>
      </c>
      <c r="D182" s="9">
        <v>4</v>
      </c>
      <c r="E182" s="9">
        <v>5</v>
      </c>
      <c r="F182" s="9">
        <v>6</v>
      </c>
      <c r="G182" s="9">
        <v>7</v>
      </c>
      <c r="H182" s="9">
        <v>8</v>
      </c>
      <c r="I182" s="9">
        <v>9</v>
      </c>
      <c r="J182" s="9">
        <v>10</v>
      </c>
      <c r="K182" s="9">
        <v>11</v>
      </c>
      <c r="L182" s="9">
        <v>12</v>
      </c>
      <c r="M182" s="9">
        <v>13</v>
      </c>
      <c r="N182" s="9">
        <v>14</v>
      </c>
      <c r="O182" s="9">
        <v>15</v>
      </c>
    </row>
    <row r="183" spans="1:15" ht="26.25" x14ac:dyDescent="0.25">
      <c r="A183" s="3">
        <v>120</v>
      </c>
      <c r="B183" s="84" t="s">
        <v>63</v>
      </c>
      <c r="C183" s="3">
        <v>150</v>
      </c>
      <c r="D183" s="3">
        <v>4.3899999999999997</v>
      </c>
      <c r="E183" s="3">
        <v>4.3600000000000003</v>
      </c>
      <c r="F183" s="3">
        <v>14.99</v>
      </c>
      <c r="G183" s="3">
        <v>116.25</v>
      </c>
      <c r="H183" s="3">
        <v>0.06</v>
      </c>
      <c r="I183" s="3">
        <v>0.75</v>
      </c>
      <c r="J183" s="3">
        <v>0</v>
      </c>
      <c r="K183" s="3">
        <v>0</v>
      </c>
      <c r="L183" s="3">
        <v>141</v>
      </c>
      <c r="M183" s="3">
        <v>0</v>
      </c>
      <c r="N183" s="3">
        <v>0</v>
      </c>
      <c r="O183" s="3">
        <v>0.27</v>
      </c>
    </row>
    <row r="184" spans="1:15" x14ac:dyDescent="0.25">
      <c r="A184" s="108"/>
      <c r="B184" s="109" t="s">
        <v>46</v>
      </c>
      <c r="C184" s="32">
        <v>40</v>
      </c>
      <c r="D184" s="18"/>
      <c r="E184" s="18"/>
      <c r="F184" s="18"/>
      <c r="G184" s="18"/>
      <c r="H184" s="7"/>
      <c r="I184" s="7"/>
      <c r="J184" s="7"/>
      <c r="K184" s="7"/>
      <c r="L184" s="25"/>
      <c r="M184" s="25"/>
      <c r="N184" s="25"/>
      <c r="O184" s="25"/>
    </row>
    <row r="185" spans="1:15" x14ac:dyDescent="0.25">
      <c r="A185" s="108">
        <v>15</v>
      </c>
      <c r="B185" s="108" t="s">
        <v>121</v>
      </c>
      <c r="C185" s="18">
        <v>10</v>
      </c>
      <c r="D185" s="21">
        <v>2.2599999999999998</v>
      </c>
      <c r="E185" s="21">
        <v>2.93</v>
      </c>
      <c r="F185" s="21">
        <v>0</v>
      </c>
      <c r="G185" s="21">
        <v>36</v>
      </c>
      <c r="H185" s="35">
        <v>0.01</v>
      </c>
      <c r="I185" s="35">
        <v>7.0000000000000007E-2</v>
      </c>
      <c r="J185" s="35">
        <v>26</v>
      </c>
      <c r="K185" s="7">
        <v>0</v>
      </c>
      <c r="L185" s="37">
        <v>88</v>
      </c>
      <c r="M185" s="37">
        <v>50</v>
      </c>
      <c r="N185" s="37">
        <v>3.5</v>
      </c>
      <c r="O185" s="37">
        <v>0.1</v>
      </c>
    </row>
    <row r="186" spans="1:15" x14ac:dyDescent="0.25">
      <c r="A186" s="109">
        <v>376</v>
      </c>
      <c r="B186" s="109" t="s">
        <v>90</v>
      </c>
      <c r="C186" s="24" t="s">
        <v>48</v>
      </c>
      <c r="D186" s="24">
        <v>0.15</v>
      </c>
      <c r="E186" s="24">
        <v>0</v>
      </c>
      <c r="F186" s="24">
        <v>10.5</v>
      </c>
      <c r="G186" s="24">
        <v>21</v>
      </c>
      <c r="H186" s="24">
        <v>0</v>
      </c>
      <c r="I186" s="24">
        <v>0</v>
      </c>
      <c r="J186" s="24">
        <v>0</v>
      </c>
      <c r="K186" s="24"/>
      <c r="L186" s="24">
        <v>4.5</v>
      </c>
      <c r="M186" s="24">
        <v>0</v>
      </c>
      <c r="N186" s="24">
        <v>0</v>
      </c>
      <c r="O186" s="24">
        <v>0.3</v>
      </c>
    </row>
    <row r="187" spans="1:15" x14ac:dyDescent="0.25">
      <c r="A187" s="43"/>
      <c r="B187" s="78" t="s">
        <v>20</v>
      </c>
      <c r="C187" s="76">
        <v>350</v>
      </c>
      <c r="D187" s="67">
        <f t="shared" ref="D187:O187" si="35">SUM(D183:D186)</f>
        <v>6.8</v>
      </c>
      <c r="E187" s="67">
        <f t="shared" si="35"/>
        <v>7.2900000000000009</v>
      </c>
      <c r="F187" s="67">
        <f t="shared" si="35"/>
        <v>25.490000000000002</v>
      </c>
      <c r="G187" s="68">
        <f t="shared" si="35"/>
        <v>173.25</v>
      </c>
      <c r="H187" s="69">
        <f t="shared" si="35"/>
        <v>6.9999999999999993E-2</v>
      </c>
      <c r="I187" s="69">
        <f t="shared" si="35"/>
        <v>0.82000000000000006</v>
      </c>
      <c r="J187" s="69">
        <f t="shared" si="35"/>
        <v>26</v>
      </c>
      <c r="K187" s="70">
        <f t="shared" si="35"/>
        <v>0</v>
      </c>
      <c r="L187" s="67">
        <f t="shared" si="35"/>
        <v>233.5</v>
      </c>
      <c r="M187" s="67">
        <f t="shared" si="35"/>
        <v>50</v>
      </c>
      <c r="N187" s="67">
        <f t="shared" si="35"/>
        <v>3.5</v>
      </c>
      <c r="O187" s="67">
        <f t="shared" si="35"/>
        <v>0.66999999999999993</v>
      </c>
    </row>
    <row r="188" spans="1:15" ht="18.75" x14ac:dyDescent="0.3">
      <c r="A188" s="194" t="s">
        <v>49</v>
      </c>
      <c r="B188" s="194"/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</row>
    <row r="189" spans="1:15" x14ac:dyDescent="0.25">
      <c r="A189" s="12"/>
      <c r="B189" s="16" t="s">
        <v>45</v>
      </c>
      <c r="C189" s="13" t="s">
        <v>44</v>
      </c>
      <c r="D189" s="18">
        <v>0.8</v>
      </c>
      <c r="E189" s="18">
        <v>0.8</v>
      </c>
      <c r="F189" s="18">
        <v>19.600000000000001</v>
      </c>
      <c r="G189" s="14">
        <v>94</v>
      </c>
      <c r="H189" s="15">
        <v>0</v>
      </c>
      <c r="I189" s="15">
        <v>20</v>
      </c>
      <c r="J189" s="15">
        <v>0</v>
      </c>
      <c r="K189" s="15">
        <v>0</v>
      </c>
      <c r="L189" s="8">
        <v>32</v>
      </c>
      <c r="M189" s="8">
        <v>22</v>
      </c>
      <c r="N189" s="8">
        <v>0.1</v>
      </c>
      <c r="O189" s="8">
        <v>44</v>
      </c>
    </row>
    <row r="190" spans="1:15" x14ac:dyDescent="0.25">
      <c r="A190" s="47"/>
      <c r="B190" s="78" t="s">
        <v>20</v>
      </c>
      <c r="C190" s="50">
        <v>200</v>
      </c>
      <c r="D190" s="50">
        <f t="shared" ref="D190:O190" si="36">SUM(D189)</f>
        <v>0.8</v>
      </c>
      <c r="E190" s="50">
        <f t="shared" si="36"/>
        <v>0.8</v>
      </c>
      <c r="F190" s="50">
        <f t="shared" si="36"/>
        <v>19.600000000000001</v>
      </c>
      <c r="G190" s="50">
        <f t="shared" si="36"/>
        <v>94</v>
      </c>
      <c r="H190" s="50">
        <f t="shared" si="36"/>
        <v>0</v>
      </c>
      <c r="I190" s="50">
        <f t="shared" si="36"/>
        <v>20</v>
      </c>
      <c r="J190" s="50">
        <f t="shared" si="36"/>
        <v>0</v>
      </c>
      <c r="K190" s="50">
        <f t="shared" si="36"/>
        <v>0</v>
      </c>
      <c r="L190" s="50">
        <f t="shared" si="36"/>
        <v>32</v>
      </c>
      <c r="M190" s="50">
        <f t="shared" si="36"/>
        <v>22</v>
      </c>
      <c r="N190" s="50">
        <f t="shared" si="36"/>
        <v>0.1</v>
      </c>
      <c r="O190" s="50">
        <f t="shared" si="36"/>
        <v>44</v>
      </c>
    </row>
    <row r="191" spans="1:15" ht="18.75" x14ac:dyDescent="0.3">
      <c r="A191" s="194" t="s">
        <v>50</v>
      </c>
      <c r="B191" s="194"/>
      <c r="C191" s="194"/>
      <c r="D191" s="201"/>
      <c r="E191" s="201"/>
      <c r="F191" s="201"/>
      <c r="G191" s="201"/>
      <c r="H191" s="201"/>
      <c r="I191" s="201"/>
      <c r="J191" s="201"/>
      <c r="K191" s="194"/>
      <c r="L191" s="201"/>
      <c r="M191" s="201"/>
      <c r="N191" s="201"/>
      <c r="O191" s="201"/>
    </row>
    <row r="192" spans="1:15" x14ac:dyDescent="0.25">
      <c r="A192" s="51">
        <v>75</v>
      </c>
      <c r="B192" s="81" t="s">
        <v>107</v>
      </c>
      <c r="C192" s="55">
        <v>50</v>
      </c>
      <c r="D192" s="59">
        <v>0.88</v>
      </c>
      <c r="E192" s="59">
        <v>4.03</v>
      </c>
      <c r="F192" s="59">
        <v>5.04</v>
      </c>
      <c r="G192" s="59">
        <v>61.1</v>
      </c>
      <c r="H192" s="59">
        <v>2.5000000000000001E-2</v>
      </c>
      <c r="I192" s="59">
        <v>5.33</v>
      </c>
      <c r="J192" s="59">
        <v>0</v>
      </c>
      <c r="K192" s="43">
        <v>0</v>
      </c>
      <c r="L192" s="59">
        <v>16.75</v>
      </c>
      <c r="M192" s="59">
        <v>0</v>
      </c>
      <c r="N192" s="59">
        <v>0</v>
      </c>
      <c r="O192" s="59">
        <v>0.66</v>
      </c>
    </row>
    <row r="193" spans="1:15" x14ac:dyDescent="0.25">
      <c r="A193" s="43">
        <v>101</v>
      </c>
      <c r="B193" s="82" t="s">
        <v>96</v>
      </c>
      <c r="C193" s="43">
        <v>150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1:15" x14ac:dyDescent="0.25">
      <c r="A194" s="43">
        <v>322</v>
      </c>
      <c r="B194" s="81" t="s">
        <v>97</v>
      </c>
      <c r="C194" s="43">
        <v>60</v>
      </c>
      <c r="D194" s="58">
        <v>9.0500000000000007</v>
      </c>
      <c r="E194" s="58">
        <v>9.4700000000000006</v>
      </c>
      <c r="F194" s="58">
        <v>9.4499999999999993</v>
      </c>
      <c r="G194" s="58">
        <v>159</v>
      </c>
      <c r="H194" s="58">
        <v>5.2999999999999999E-2</v>
      </c>
      <c r="I194" s="58">
        <v>7.4999999999999997E-2</v>
      </c>
      <c r="J194" s="58">
        <v>0.4</v>
      </c>
      <c r="K194" s="58">
        <v>0</v>
      </c>
      <c r="L194" s="58">
        <v>11.4</v>
      </c>
      <c r="M194" s="58">
        <v>13.73</v>
      </c>
      <c r="N194" s="58">
        <v>82.95</v>
      </c>
      <c r="O194" s="58">
        <v>1.0880000000000001</v>
      </c>
    </row>
    <row r="195" spans="1:15" x14ac:dyDescent="0.25">
      <c r="A195" s="43">
        <v>228</v>
      </c>
      <c r="B195" s="81" t="s">
        <v>57</v>
      </c>
      <c r="C195" s="43">
        <v>30</v>
      </c>
      <c r="D195" s="58">
        <v>0.48</v>
      </c>
      <c r="E195" s="58">
        <v>1.37</v>
      </c>
      <c r="F195" s="58">
        <v>2.16</v>
      </c>
      <c r="G195" s="58">
        <v>21.7</v>
      </c>
      <c r="H195" s="58">
        <v>0.01</v>
      </c>
      <c r="I195" s="58">
        <v>0</v>
      </c>
      <c r="J195" s="58">
        <v>0</v>
      </c>
      <c r="K195" s="58">
        <v>0</v>
      </c>
      <c r="L195" s="58">
        <v>0</v>
      </c>
      <c r="M195" s="58">
        <v>0</v>
      </c>
      <c r="N195" s="58">
        <v>0</v>
      </c>
      <c r="O195" s="58"/>
    </row>
    <row r="196" spans="1:15" x14ac:dyDescent="0.25">
      <c r="A196" s="51">
        <v>302</v>
      </c>
      <c r="B196" s="81" t="s">
        <v>99</v>
      </c>
      <c r="C196" s="43">
        <v>120</v>
      </c>
      <c r="D196" s="43">
        <v>3.86</v>
      </c>
      <c r="E196" s="43">
        <v>4.67</v>
      </c>
      <c r="F196" s="43">
        <v>26.8</v>
      </c>
      <c r="G196" s="43">
        <v>172.67</v>
      </c>
      <c r="H196" s="43">
        <v>0.1</v>
      </c>
      <c r="I196" s="43">
        <v>0</v>
      </c>
      <c r="J196" s="43">
        <v>0</v>
      </c>
      <c r="K196" s="43">
        <v>0</v>
      </c>
      <c r="L196" s="43">
        <v>7.94</v>
      </c>
      <c r="M196" s="43">
        <v>31.33</v>
      </c>
      <c r="N196" s="43">
        <v>10.02</v>
      </c>
      <c r="O196" s="43">
        <v>0.52</v>
      </c>
    </row>
    <row r="197" spans="1:15" x14ac:dyDescent="0.25">
      <c r="A197" s="18"/>
      <c r="B197" s="83" t="s">
        <v>114</v>
      </c>
      <c r="C197" s="10" t="s">
        <v>21</v>
      </c>
      <c r="D197" s="18">
        <v>0.67</v>
      </c>
      <c r="E197" s="18">
        <v>0.44</v>
      </c>
      <c r="F197" s="18">
        <v>8.3800000000000008</v>
      </c>
      <c r="G197" s="18">
        <v>42.8</v>
      </c>
      <c r="H197" s="7">
        <v>0.02</v>
      </c>
      <c r="I197" s="7">
        <v>0</v>
      </c>
      <c r="J197" s="7">
        <v>0</v>
      </c>
      <c r="K197" s="7">
        <v>0</v>
      </c>
      <c r="L197" s="8">
        <v>4</v>
      </c>
      <c r="M197" s="8">
        <v>13</v>
      </c>
      <c r="N197" s="8">
        <v>2.8</v>
      </c>
      <c r="O197" s="8">
        <v>0.18</v>
      </c>
    </row>
    <row r="198" spans="1:15" x14ac:dyDescent="0.25">
      <c r="A198" s="18"/>
      <c r="B198" s="83" t="s">
        <v>115</v>
      </c>
      <c r="C198" s="18">
        <v>30</v>
      </c>
      <c r="D198" s="21">
        <v>2.6</v>
      </c>
      <c r="E198" s="21">
        <v>1</v>
      </c>
      <c r="F198" s="21">
        <v>12.8</v>
      </c>
      <c r="G198" s="21">
        <v>77.7</v>
      </c>
      <c r="H198" s="35">
        <v>8.6999999999999993</v>
      </c>
      <c r="I198" s="35">
        <v>0.1</v>
      </c>
      <c r="J198" s="35">
        <v>0</v>
      </c>
      <c r="K198" s="7">
        <v>0.7</v>
      </c>
      <c r="L198" s="37">
        <v>2.2000000000000002</v>
      </c>
      <c r="M198" s="37">
        <v>3</v>
      </c>
      <c r="N198" s="37">
        <v>0</v>
      </c>
      <c r="O198" s="37">
        <v>4.7</v>
      </c>
    </row>
    <row r="199" spans="1:15" ht="26.25" x14ac:dyDescent="0.25">
      <c r="A199" s="51">
        <v>349</v>
      </c>
      <c r="B199" s="82" t="s">
        <v>117</v>
      </c>
      <c r="C199" s="55" t="s">
        <v>78</v>
      </c>
      <c r="D199" s="59">
        <v>0.5</v>
      </c>
      <c r="E199" s="59">
        <v>7.0000000000000007E-2</v>
      </c>
      <c r="F199" s="59">
        <v>24</v>
      </c>
      <c r="G199" s="59">
        <v>99.6</v>
      </c>
      <c r="H199" s="63">
        <v>0</v>
      </c>
      <c r="I199" s="59">
        <v>0.55000000000000004</v>
      </c>
      <c r="J199" s="59">
        <v>0</v>
      </c>
      <c r="K199" s="62">
        <v>0</v>
      </c>
      <c r="L199" s="59">
        <v>24.36</v>
      </c>
      <c r="M199" s="59">
        <v>0</v>
      </c>
      <c r="N199" s="59">
        <v>13.09</v>
      </c>
      <c r="O199" s="59">
        <v>0.53</v>
      </c>
    </row>
    <row r="200" spans="1:15" x14ac:dyDescent="0.25">
      <c r="A200" s="43"/>
      <c r="B200" s="78" t="s">
        <v>20</v>
      </c>
      <c r="C200" s="48">
        <f t="shared" ref="C200:O200" si="37">SUM(C192:C199)</f>
        <v>440</v>
      </c>
      <c r="D200" s="48">
        <f t="shared" si="37"/>
        <v>18.040000000000003</v>
      </c>
      <c r="E200" s="48">
        <f t="shared" si="37"/>
        <v>21.05</v>
      </c>
      <c r="F200" s="48">
        <f t="shared" si="37"/>
        <v>88.63000000000001</v>
      </c>
      <c r="G200" s="48">
        <f t="shared" si="37"/>
        <v>634.57000000000005</v>
      </c>
      <c r="H200" s="48">
        <f t="shared" si="37"/>
        <v>8.9079999999999995</v>
      </c>
      <c r="I200" s="48">
        <f t="shared" si="37"/>
        <v>6.0549999999999997</v>
      </c>
      <c r="J200" s="48">
        <f t="shared" si="37"/>
        <v>0.4</v>
      </c>
      <c r="K200" s="48">
        <f t="shared" si="37"/>
        <v>0.7</v>
      </c>
      <c r="L200" s="48">
        <f t="shared" si="37"/>
        <v>66.650000000000006</v>
      </c>
      <c r="M200" s="48">
        <f t="shared" si="37"/>
        <v>61.06</v>
      </c>
      <c r="N200" s="48">
        <f t="shared" si="37"/>
        <v>108.86</v>
      </c>
      <c r="O200" s="48">
        <f t="shared" si="37"/>
        <v>7.6780000000000008</v>
      </c>
    </row>
    <row r="201" spans="1:15" ht="18.75" x14ac:dyDescent="0.3">
      <c r="A201" s="195" t="s">
        <v>53</v>
      </c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7"/>
    </row>
    <row r="202" spans="1:15" x14ac:dyDescent="0.25">
      <c r="A202" s="43">
        <v>423</v>
      </c>
      <c r="B202" s="82" t="s">
        <v>79</v>
      </c>
      <c r="C202" s="43" t="s">
        <v>62</v>
      </c>
      <c r="D202" s="43">
        <v>6.94</v>
      </c>
      <c r="E202" s="43">
        <v>5.36</v>
      </c>
      <c r="F202" s="43">
        <v>12.62</v>
      </c>
      <c r="G202" s="43">
        <v>126.6</v>
      </c>
      <c r="H202" s="43">
        <v>0.04</v>
      </c>
      <c r="I202" s="43">
        <v>0.1</v>
      </c>
      <c r="J202" s="43">
        <v>33.68</v>
      </c>
      <c r="K202" s="43">
        <v>0</v>
      </c>
      <c r="L202" s="43">
        <v>99.92</v>
      </c>
      <c r="M202" s="43">
        <v>13.82</v>
      </c>
      <c r="N202" s="43">
        <v>99</v>
      </c>
      <c r="O202" s="43">
        <v>0.57999999999999996</v>
      </c>
    </row>
    <row r="203" spans="1:15" x14ac:dyDescent="0.25">
      <c r="A203" s="43">
        <v>382</v>
      </c>
      <c r="B203" s="81" t="s">
        <v>27</v>
      </c>
      <c r="C203" s="45">
        <v>150</v>
      </c>
      <c r="D203" s="59">
        <v>3.06</v>
      </c>
      <c r="E203" s="59">
        <v>2.65</v>
      </c>
      <c r="F203" s="59">
        <v>13.18</v>
      </c>
      <c r="G203" s="60">
        <v>88.95</v>
      </c>
      <c r="H203" s="53">
        <v>0</v>
      </c>
      <c r="I203" s="53">
        <v>1.19</v>
      </c>
      <c r="J203" s="53">
        <v>0</v>
      </c>
      <c r="K203" s="61">
        <v>0</v>
      </c>
      <c r="L203" s="59">
        <v>114.17</v>
      </c>
      <c r="M203" s="59">
        <v>0</v>
      </c>
      <c r="N203" s="59">
        <v>16</v>
      </c>
      <c r="O203" s="59">
        <v>0.36</v>
      </c>
    </row>
    <row r="204" spans="1:15" x14ac:dyDescent="0.25">
      <c r="A204" s="43"/>
      <c r="B204" s="78" t="s">
        <v>20</v>
      </c>
      <c r="C204" s="48">
        <v>210</v>
      </c>
      <c r="D204" s="48">
        <f t="shared" ref="D204:O204" si="38">SUM(D202:D203)</f>
        <v>10</v>
      </c>
      <c r="E204" s="48">
        <f t="shared" si="38"/>
        <v>8.01</v>
      </c>
      <c r="F204" s="48">
        <f t="shared" si="38"/>
        <v>25.799999999999997</v>
      </c>
      <c r="G204" s="48">
        <f t="shared" si="38"/>
        <v>215.55</v>
      </c>
      <c r="H204" s="48">
        <f t="shared" si="38"/>
        <v>0.04</v>
      </c>
      <c r="I204" s="48">
        <f t="shared" si="38"/>
        <v>1.29</v>
      </c>
      <c r="J204" s="48">
        <f t="shared" si="38"/>
        <v>33.68</v>
      </c>
      <c r="K204" s="48">
        <f t="shared" si="38"/>
        <v>0</v>
      </c>
      <c r="L204" s="48">
        <f t="shared" si="38"/>
        <v>214.09</v>
      </c>
      <c r="M204" s="48">
        <f t="shared" si="38"/>
        <v>13.82</v>
      </c>
      <c r="N204" s="48">
        <f t="shared" si="38"/>
        <v>115</v>
      </c>
      <c r="O204" s="48">
        <f t="shared" si="38"/>
        <v>0.94</v>
      </c>
    </row>
    <row r="205" spans="1:15" x14ac:dyDescent="0.25">
      <c r="A205" s="2"/>
      <c r="B205" s="17" t="s">
        <v>23</v>
      </c>
      <c r="C205" s="27"/>
      <c r="D205" s="27">
        <f t="shared" ref="D205:O205" si="39">D187+D190+D200+D204</f>
        <v>35.64</v>
      </c>
      <c r="E205" s="27">
        <f t="shared" si="39"/>
        <v>37.15</v>
      </c>
      <c r="F205" s="27">
        <f t="shared" si="39"/>
        <v>159.52000000000004</v>
      </c>
      <c r="G205" s="27">
        <f t="shared" si="39"/>
        <v>1117.3700000000001</v>
      </c>
      <c r="H205" s="27">
        <f t="shared" si="39"/>
        <v>9.0179999999999989</v>
      </c>
      <c r="I205" s="27">
        <f t="shared" si="39"/>
        <v>28.164999999999999</v>
      </c>
      <c r="J205" s="27">
        <f t="shared" si="39"/>
        <v>60.08</v>
      </c>
      <c r="K205" s="27">
        <f t="shared" si="39"/>
        <v>0.7</v>
      </c>
      <c r="L205" s="27">
        <f t="shared" si="39"/>
        <v>546.24</v>
      </c>
      <c r="M205" s="27">
        <f t="shared" si="39"/>
        <v>146.88</v>
      </c>
      <c r="N205" s="27">
        <f t="shared" si="39"/>
        <v>227.45999999999998</v>
      </c>
      <c r="O205" s="27">
        <f t="shared" si="39"/>
        <v>53.287999999999997</v>
      </c>
    </row>
    <row r="206" spans="1:15" ht="15.75" x14ac:dyDescent="0.25">
      <c r="A206" s="192" t="s">
        <v>32</v>
      </c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</row>
    <row r="207" spans="1:15" ht="18.75" x14ac:dyDescent="0.3">
      <c r="A207" s="194" t="s">
        <v>19</v>
      </c>
      <c r="B207" s="194"/>
      <c r="C207" s="194"/>
      <c r="D207" s="194"/>
      <c r="E207" s="194"/>
      <c r="F207" s="194"/>
      <c r="G207" s="194"/>
      <c r="H207" s="194"/>
      <c r="I207" s="194"/>
      <c r="J207" s="194"/>
      <c r="K207" s="194"/>
      <c r="L207" s="194"/>
      <c r="M207" s="194"/>
      <c r="N207" s="194"/>
      <c r="O207" s="194"/>
    </row>
    <row r="208" spans="1:15" x14ac:dyDescent="0.25">
      <c r="A208" s="9">
        <v>1</v>
      </c>
      <c r="B208" s="7">
        <v>2</v>
      </c>
      <c r="C208" s="7">
        <v>3</v>
      </c>
      <c r="D208" s="9">
        <v>4</v>
      </c>
      <c r="E208" s="9">
        <v>5</v>
      </c>
      <c r="F208" s="9">
        <v>6</v>
      </c>
      <c r="G208" s="9">
        <v>7</v>
      </c>
      <c r="H208" s="9">
        <v>8</v>
      </c>
      <c r="I208" s="9">
        <v>9</v>
      </c>
      <c r="J208" s="9">
        <v>10</v>
      </c>
      <c r="K208" s="9">
        <v>11</v>
      </c>
      <c r="L208" s="9">
        <v>12</v>
      </c>
      <c r="M208" s="9">
        <v>13</v>
      </c>
      <c r="N208" s="9">
        <v>14</v>
      </c>
      <c r="O208" s="9">
        <v>15</v>
      </c>
    </row>
    <row r="209" spans="1:15" ht="23.25" customHeight="1" x14ac:dyDescent="0.25">
      <c r="A209" s="24">
        <v>173</v>
      </c>
      <c r="B209" s="84" t="s">
        <v>122</v>
      </c>
      <c r="C209" s="24">
        <v>150</v>
      </c>
      <c r="D209" s="24">
        <v>5.92</v>
      </c>
      <c r="E209" s="24">
        <v>5.61</v>
      </c>
      <c r="F209" s="24">
        <v>30.36</v>
      </c>
      <c r="G209" s="24">
        <v>188.06</v>
      </c>
      <c r="H209" s="24">
        <v>0.2</v>
      </c>
      <c r="I209" s="24">
        <v>1.47</v>
      </c>
      <c r="J209" s="24">
        <v>0</v>
      </c>
      <c r="K209" s="24">
        <v>0</v>
      </c>
      <c r="L209" s="24">
        <v>145.58000000000001</v>
      </c>
      <c r="M209" s="24">
        <v>0</v>
      </c>
      <c r="N209" s="24">
        <v>0</v>
      </c>
      <c r="O209" s="24">
        <v>1.1299999999999999</v>
      </c>
    </row>
    <row r="210" spans="1:15" x14ac:dyDescent="0.25">
      <c r="A210" s="24"/>
      <c r="B210" s="83" t="s">
        <v>114</v>
      </c>
      <c r="C210" s="10" t="s">
        <v>71</v>
      </c>
      <c r="D210" s="18">
        <v>2.4700000000000002</v>
      </c>
      <c r="E210" s="18">
        <v>0.87</v>
      </c>
      <c r="F210" s="18">
        <v>16.75</v>
      </c>
      <c r="G210" s="18">
        <v>85.77</v>
      </c>
      <c r="H210" s="7">
        <v>0.04</v>
      </c>
      <c r="I210" s="7">
        <v>0</v>
      </c>
      <c r="J210" s="7">
        <v>0</v>
      </c>
      <c r="K210" s="7">
        <v>0</v>
      </c>
      <c r="L210" s="25">
        <v>8</v>
      </c>
      <c r="M210" s="25">
        <v>26</v>
      </c>
      <c r="N210" s="25">
        <v>5.6</v>
      </c>
      <c r="O210" s="25">
        <v>0.36</v>
      </c>
    </row>
    <row r="211" spans="1:15" x14ac:dyDescent="0.25">
      <c r="A211" s="18">
        <v>14</v>
      </c>
      <c r="B211" s="83" t="s">
        <v>118</v>
      </c>
      <c r="C211" s="18">
        <v>10</v>
      </c>
      <c r="D211" s="18">
        <v>0.08</v>
      </c>
      <c r="E211" s="18">
        <v>7.25</v>
      </c>
      <c r="F211" s="18">
        <v>0.13</v>
      </c>
      <c r="G211" s="18">
        <v>66</v>
      </c>
      <c r="H211" s="7">
        <v>0</v>
      </c>
      <c r="I211" s="7">
        <v>0</v>
      </c>
      <c r="J211" s="7">
        <v>40</v>
      </c>
      <c r="K211" s="7">
        <v>0</v>
      </c>
      <c r="L211" s="8">
        <v>2.4</v>
      </c>
      <c r="M211" s="8">
        <v>3</v>
      </c>
      <c r="N211" s="8">
        <v>0</v>
      </c>
      <c r="O211" s="8">
        <v>0.02</v>
      </c>
    </row>
    <row r="212" spans="1:15" x14ac:dyDescent="0.25">
      <c r="A212" s="3">
        <v>379</v>
      </c>
      <c r="B212" s="85" t="s">
        <v>111</v>
      </c>
      <c r="C212" s="32">
        <v>150</v>
      </c>
      <c r="D212" s="33">
        <v>2.4</v>
      </c>
      <c r="E212" s="33">
        <v>20.100000000000001</v>
      </c>
      <c r="F212" s="33">
        <v>11.93</v>
      </c>
      <c r="G212" s="34">
        <v>75.45</v>
      </c>
      <c r="H212" s="33">
        <v>0</v>
      </c>
      <c r="I212" s="33">
        <v>0.97</v>
      </c>
      <c r="J212" s="33">
        <v>0</v>
      </c>
      <c r="K212" s="33">
        <v>0</v>
      </c>
      <c r="L212" s="33">
        <v>94.34</v>
      </c>
      <c r="M212" s="33">
        <v>0</v>
      </c>
      <c r="N212" s="33">
        <v>10.5</v>
      </c>
      <c r="O212" s="33">
        <v>0.1</v>
      </c>
    </row>
    <row r="213" spans="1:15" x14ac:dyDescent="0.25">
      <c r="A213" s="43"/>
      <c r="B213" s="78" t="s">
        <v>20</v>
      </c>
      <c r="C213" s="48">
        <v>350</v>
      </c>
      <c r="D213" s="48">
        <f t="shared" ref="D213:O213" si="40">SUM(D209:D212)</f>
        <v>10.870000000000001</v>
      </c>
      <c r="E213" s="48">
        <f t="shared" si="40"/>
        <v>33.83</v>
      </c>
      <c r="F213" s="48">
        <f t="shared" si="40"/>
        <v>59.17</v>
      </c>
      <c r="G213" s="48">
        <f t="shared" si="40"/>
        <v>415.28</v>
      </c>
      <c r="H213" s="48">
        <f t="shared" si="40"/>
        <v>0.24000000000000002</v>
      </c>
      <c r="I213" s="48">
        <f t="shared" si="40"/>
        <v>2.44</v>
      </c>
      <c r="J213" s="48">
        <f t="shared" si="40"/>
        <v>40</v>
      </c>
      <c r="K213" s="48">
        <f t="shared" si="40"/>
        <v>0</v>
      </c>
      <c r="L213" s="48">
        <f t="shared" si="40"/>
        <v>250.32000000000002</v>
      </c>
      <c r="M213" s="48">
        <f t="shared" si="40"/>
        <v>29</v>
      </c>
      <c r="N213" s="48">
        <f t="shared" si="40"/>
        <v>16.100000000000001</v>
      </c>
      <c r="O213" s="48">
        <f t="shared" si="40"/>
        <v>1.6099999999999999</v>
      </c>
    </row>
    <row r="214" spans="1:15" ht="18.75" x14ac:dyDescent="0.3">
      <c r="A214" s="194" t="s">
        <v>49</v>
      </c>
      <c r="B214" s="194"/>
      <c r="C214" s="194"/>
      <c r="D214" s="194"/>
      <c r="E214" s="194"/>
      <c r="F214" s="194"/>
      <c r="G214" s="194"/>
      <c r="H214" s="194"/>
      <c r="I214" s="194"/>
      <c r="J214" s="194"/>
      <c r="K214" s="194"/>
      <c r="L214" s="194"/>
      <c r="M214" s="194"/>
      <c r="N214" s="194"/>
      <c r="O214" s="194"/>
    </row>
    <row r="215" spans="1:15" x14ac:dyDescent="0.25">
      <c r="A215" s="18"/>
      <c r="B215" s="105" t="s">
        <v>64</v>
      </c>
      <c r="C215" s="18">
        <v>150</v>
      </c>
      <c r="D215" s="18">
        <v>0.75</v>
      </c>
      <c r="E215" s="18">
        <v>0</v>
      </c>
      <c r="F215" s="18">
        <v>15.15</v>
      </c>
      <c r="G215" s="18">
        <v>63.6</v>
      </c>
      <c r="H215" s="18">
        <v>0</v>
      </c>
      <c r="I215" s="18">
        <v>4</v>
      </c>
      <c r="J215" s="18">
        <v>0</v>
      </c>
      <c r="K215" s="18">
        <v>0</v>
      </c>
      <c r="L215" s="22">
        <v>14</v>
      </c>
      <c r="M215" s="22">
        <v>10</v>
      </c>
      <c r="N215" s="22">
        <v>0</v>
      </c>
      <c r="O215" s="22">
        <v>2.8</v>
      </c>
    </row>
    <row r="216" spans="1:15" x14ac:dyDescent="0.25">
      <c r="A216" s="47"/>
      <c r="B216" s="78" t="s">
        <v>20</v>
      </c>
      <c r="C216" s="50">
        <v>150</v>
      </c>
      <c r="D216" s="50">
        <f t="shared" ref="D216:O216" si="41">SUM(D215)</f>
        <v>0.75</v>
      </c>
      <c r="E216" s="50">
        <f t="shared" si="41"/>
        <v>0</v>
      </c>
      <c r="F216" s="50">
        <f t="shared" si="41"/>
        <v>15.15</v>
      </c>
      <c r="G216" s="50">
        <f t="shared" si="41"/>
        <v>63.6</v>
      </c>
      <c r="H216" s="50">
        <f t="shared" si="41"/>
        <v>0</v>
      </c>
      <c r="I216" s="50">
        <f t="shared" si="41"/>
        <v>4</v>
      </c>
      <c r="J216" s="50">
        <f t="shared" si="41"/>
        <v>0</v>
      </c>
      <c r="K216" s="50">
        <f t="shared" si="41"/>
        <v>0</v>
      </c>
      <c r="L216" s="50">
        <f t="shared" si="41"/>
        <v>14</v>
      </c>
      <c r="M216" s="50">
        <f t="shared" si="41"/>
        <v>10</v>
      </c>
      <c r="N216" s="50">
        <f t="shared" si="41"/>
        <v>0</v>
      </c>
      <c r="O216" s="50">
        <f t="shared" si="41"/>
        <v>2.8</v>
      </c>
    </row>
    <row r="217" spans="1:15" ht="18.75" x14ac:dyDescent="0.3">
      <c r="A217" s="194" t="s">
        <v>50</v>
      </c>
      <c r="B217" s="194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4"/>
      <c r="O217" s="194"/>
    </row>
    <row r="218" spans="1:15" x14ac:dyDescent="0.25">
      <c r="A218" s="51">
        <v>75</v>
      </c>
      <c r="B218" s="81" t="s">
        <v>112</v>
      </c>
      <c r="C218" s="55">
        <v>50</v>
      </c>
      <c r="D218" s="59">
        <v>0.78</v>
      </c>
      <c r="E218" s="59">
        <v>4.07</v>
      </c>
      <c r="F218" s="59">
        <v>4.5999999999999996</v>
      </c>
      <c r="G218" s="60">
        <v>58.33</v>
      </c>
      <c r="H218" s="59">
        <v>2.5000000000000001E-2</v>
      </c>
      <c r="I218" s="59">
        <v>1.83</v>
      </c>
      <c r="J218" s="59">
        <v>0</v>
      </c>
      <c r="K218" s="62">
        <v>0</v>
      </c>
      <c r="L218" s="59">
        <v>22.1</v>
      </c>
      <c r="M218" s="59">
        <v>0</v>
      </c>
      <c r="N218" s="59">
        <v>0</v>
      </c>
      <c r="O218" s="59">
        <v>0.4</v>
      </c>
    </row>
    <row r="219" spans="1:15" ht="26.25" x14ac:dyDescent="0.25">
      <c r="A219" s="43">
        <v>82</v>
      </c>
      <c r="B219" s="82" t="s">
        <v>100</v>
      </c>
      <c r="C219" s="43">
        <v>150</v>
      </c>
      <c r="D219" s="43">
        <v>3.84</v>
      </c>
      <c r="E219" s="43">
        <v>6.0179999999999998</v>
      </c>
      <c r="F219" s="43">
        <v>6.93</v>
      </c>
      <c r="G219" s="43">
        <v>102.63</v>
      </c>
      <c r="H219" s="43">
        <v>0</v>
      </c>
      <c r="I219" s="43">
        <v>9.64</v>
      </c>
      <c r="J219" s="43">
        <v>0</v>
      </c>
      <c r="K219" s="43">
        <v>0</v>
      </c>
      <c r="L219" s="43">
        <v>36.82</v>
      </c>
      <c r="M219" s="43">
        <v>0</v>
      </c>
      <c r="N219" s="43">
        <v>16.22</v>
      </c>
      <c r="O219" s="43">
        <v>1.01</v>
      </c>
    </row>
    <row r="220" spans="1:15" ht="26.25" x14ac:dyDescent="0.25">
      <c r="A220" s="43">
        <v>290</v>
      </c>
      <c r="B220" s="82" t="s">
        <v>61</v>
      </c>
      <c r="C220" s="43">
        <v>60</v>
      </c>
      <c r="D220" s="43">
        <v>8.1199999999999992</v>
      </c>
      <c r="E220" s="43">
        <v>9.2100000000000009</v>
      </c>
      <c r="F220" s="43">
        <v>5.19</v>
      </c>
      <c r="G220" s="43">
        <v>136</v>
      </c>
      <c r="H220" s="43">
        <v>0.04</v>
      </c>
      <c r="I220" s="43">
        <v>0.76</v>
      </c>
      <c r="J220" s="43">
        <v>0</v>
      </c>
      <c r="K220" s="43">
        <v>0</v>
      </c>
      <c r="L220" s="43">
        <v>28.1</v>
      </c>
      <c r="M220" s="43">
        <v>0</v>
      </c>
      <c r="N220" s="43">
        <v>0</v>
      </c>
      <c r="O220" s="43">
        <v>0</v>
      </c>
    </row>
    <row r="221" spans="1:15" ht="26.25" x14ac:dyDescent="0.25">
      <c r="A221" s="43" t="s">
        <v>25</v>
      </c>
      <c r="B221" s="82" t="s">
        <v>119</v>
      </c>
      <c r="C221" s="45">
        <v>120</v>
      </c>
      <c r="D221" s="59">
        <v>4.37</v>
      </c>
      <c r="E221" s="59">
        <v>4.63</v>
      </c>
      <c r="F221" s="59">
        <v>24.36</v>
      </c>
      <c r="G221" s="59">
        <v>156.56</v>
      </c>
      <c r="H221" s="43">
        <v>0</v>
      </c>
      <c r="I221" s="43">
        <v>0</v>
      </c>
      <c r="J221" s="43">
        <v>0</v>
      </c>
      <c r="K221" s="43">
        <v>0</v>
      </c>
      <c r="L221" s="59">
        <v>9.7100000000000009</v>
      </c>
      <c r="M221" s="59">
        <v>0</v>
      </c>
      <c r="N221" s="59">
        <v>6.51</v>
      </c>
      <c r="O221" s="59">
        <v>0.65</v>
      </c>
    </row>
    <row r="222" spans="1:15" x14ac:dyDescent="0.25">
      <c r="A222" s="18"/>
      <c r="B222" s="83" t="s">
        <v>114</v>
      </c>
      <c r="C222" s="10" t="s">
        <v>21</v>
      </c>
      <c r="D222" s="18">
        <v>0.67</v>
      </c>
      <c r="E222" s="18">
        <v>0.44</v>
      </c>
      <c r="F222" s="18">
        <v>8.3800000000000008</v>
      </c>
      <c r="G222" s="18">
        <v>42.8</v>
      </c>
      <c r="H222" s="7">
        <v>0.02</v>
      </c>
      <c r="I222" s="7">
        <v>0</v>
      </c>
      <c r="J222" s="7">
        <v>0</v>
      </c>
      <c r="K222" s="7">
        <v>0</v>
      </c>
      <c r="L222" s="25">
        <v>4</v>
      </c>
      <c r="M222" s="25">
        <v>13</v>
      </c>
      <c r="N222" s="25">
        <v>2.8</v>
      </c>
      <c r="O222" s="25">
        <v>0.18</v>
      </c>
    </row>
    <row r="223" spans="1:15" x14ac:dyDescent="0.25">
      <c r="A223" s="18"/>
      <c r="B223" s="83" t="s">
        <v>115</v>
      </c>
      <c r="C223" s="18">
        <v>30</v>
      </c>
      <c r="D223" s="21">
        <v>2.6</v>
      </c>
      <c r="E223" s="21">
        <v>1</v>
      </c>
      <c r="F223" s="21">
        <v>12.8</v>
      </c>
      <c r="G223" s="21">
        <v>77.7</v>
      </c>
      <c r="H223" s="7">
        <v>8.6999999999999993</v>
      </c>
      <c r="I223" s="7">
        <v>0.1</v>
      </c>
      <c r="J223" s="7">
        <v>0</v>
      </c>
      <c r="K223" s="7">
        <v>0.7</v>
      </c>
      <c r="L223" s="25">
        <v>2.2000000000000002</v>
      </c>
      <c r="M223" s="25">
        <v>3</v>
      </c>
      <c r="N223" s="25">
        <v>0</v>
      </c>
      <c r="O223" s="25">
        <v>4.7</v>
      </c>
    </row>
    <row r="224" spans="1:15" ht="26.25" x14ac:dyDescent="0.25">
      <c r="A224" s="51">
        <v>354</v>
      </c>
      <c r="B224" s="82" t="s">
        <v>52</v>
      </c>
      <c r="C224" s="55" t="s">
        <v>78</v>
      </c>
      <c r="D224" s="59">
        <v>8.3000000000000004E-2</v>
      </c>
      <c r="E224" s="59">
        <v>0.09</v>
      </c>
      <c r="F224" s="59">
        <v>18.829999999999998</v>
      </c>
      <c r="G224" s="59">
        <v>89.4</v>
      </c>
      <c r="H224" s="46">
        <v>0</v>
      </c>
      <c r="I224" s="43">
        <v>1.37</v>
      </c>
      <c r="J224" s="43">
        <v>0</v>
      </c>
      <c r="K224" s="43">
        <v>0</v>
      </c>
      <c r="L224" s="43">
        <v>8.6</v>
      </c>
      <c r="M224" s="43">
        <v>0</v>
      </c>
      <c r="N224" s="43">
        <v>2.73</v>
      </c>
      <c r="O224" s="43">
        <v>0.43</v>
      </c>
    </row>
    <row r="225" spans="1:15" x14ac:dyDescent="0.25">
      <c r="A225" s="47"/>
      <c r="B225" s="78" t="s">
        <v>20</v>
      </c>
      <c r="C225" s="48">
        <f t="shared" ref="C225:O225" si="42">SUM(C218:C224)</f>
        <v>410</v>
      </c>
      <c r="D225" s="48">
        <f t="shared" si="42"/>
        <v>20.463000000000001</v>
      </c>
      <c r="E225" s="48">
        <f t="shared" si="42"/>
        <v>25.458000000000002</v>
      </c>
      <c r="F225" s="48">
        <f t="shared" si="42"/>
        <v>81.09</v>
      </c>
      <c r="G225" s="48">
        <f t="shared" si="42"/>
        <v>663.42</v>
      </c>
      <c r="H225" s="48">
        <f t="shared" si="42"/>
        <v>8.7850000000000001</v>
      </c>
      <c r="I225" s="48">
        <f t="shared" si="42"/>
        <v>13.7</v>
      </c>
      <c r="J225" s="48">
        <f t="shared" si="42"/>
        <v>0</v>
      </c>
      <c r="K225" s="48">
        <f t="shared" si="42"/>
        <v>0.7</v>
      </c>
      <c r="L225" s="48">
        <f t="shared" si="42"/>
        <v>111.53000000000002</v>
      </c>
      <c r="M225" s="48">
        <f t="shared" si="42"/>
        <v>16</v>
      </c>
      <c r="N225" s="48">
        <f t="shared" si="42"/>
        <v>28.259999999999998</v>
      </c>
      <c r="O225" s="48">
        <f t="shared" si="42"/>
        <v>7.37</v>
      </c>
    </row>
    <row r="226" spans="1:15" ht="18.75" x14ac:dyDescent="0.3">
      <c r="A226" s="195" t="s">
        <v>53</v>
      </c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7"/>
    </row>
    <row r="227" spans="1:15" x14ac:dyDescent="0.25">
      <c r="A227" s="43"/>
      <c r="B227" s="81" t="s">
        <v>98</v>
      </c>
      <c r="C227" s="43">
        <v>60</v>
      </c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1:15" x14ac:dyDescent="0.25">
      <c r="A228" s="43">
        <v>376</v>
      </c>
      <c r="B228" s="81" t="s">
        <v>90</v>
      </c>
      <c r="C228" s="43" t="s">
        <v>48</v>
      </c>
      <c r="D228" s="43">
        <v>0.15</v>
      </c>
      <c r="E228" s="43">
        <v>0</v>
      </c>
      <c r="F228" s="43">
        <v>10.5</v>
      </c>
      <c r="G228" s="43">
        <v>21</v>
      </c>
      <c r="H228" s="43">
        <v>0</v>
      </c>
      <c r="I228" s="43">
        <v>0</v>
      </c>
      <c r="J228" s="43">
        <v>0</v>
      </c>
      <c r="K228" s="43"/>
      <c r="L228" s="43">
        <v>4.5</v>
      </c>
      <c r="M228" s="43">
        <v>0</v>
      </c>
      <c r="N228" s="43">
        <v>0</v>
      </c>
      <c r="O228" s="43">
        <v>0.3</v>
      </c>
    </row>
    <row r="229" spans="1:15" x14ac:dyDescent="0.25">
      <c r="A229" s="43"/>
      <c r="B229" s="78" t="s">
        <v>20</v>
      </c>
      <c r="C229" s="48">
        <v>210</v>
      </c>
      <c r="D229" s="48">
        <f t="shared" ref="D229:O229" si="43">SUM(D227:D228)</f>
        <v>0.15</v>
      </c>
      <c r="E229" s="48">
        <f t="shared" si="43"/>
        <v>0</v>
      </c>
      <c r="F229" s="48">
        <f t="shared" si="43"/>
        <v>10.5</v>
      </c>
      <c r="G229" s="48">
        <f t="shared" si="43"/>
        <v>21</v>
      </c>
      <c r="H229" s="48">
        <f t="shared" si="43"/>
        <v>0</v>
      </c>
      <c r="I229" s="48">
        <f t="shared" si="43"/>
        <v>0</v>
      </c>
      <c r="J229" s="48">
        <f t="shared" si="43"/>
        <v>0</v>
      </c>
      <c r="K229" s="48">
        <f t="shared" si="43"/>
        <v>0</v>
      </c>
      <c r="L229" s="48">
        <f t="shared" si="43"/>
        <v>4.5</v>
      </c>
      <c r="M229" s="48">
        <f t="shared" si="43"/>
        <v>0</v>
      </c>
      <c r="N229" s="48">
        <f t="shared" si="43"/>
        <v>0</v>
      </c>
      <c r="O229" s="48">
        <f t="shared" si="43"/>
        <v>0.3</v>
      </c>
    </row>
    <row r="230" spans="1:15" x14ac:dyDescent="0.25">
      <c r="A230" s="2"/>
      <c r="B230" s="17" t="s">
        <v>23</v>
      </c>
      <c r="C230" s="26">
        <f>C229+C225+C216+C213</f>
        <v>1120</v>
      </c>
      <c r="D230" s="26">
        <f t="shared" ref="D230:O230" si="44">D229+D225+D216+D213</f>
        <v>32.233000000000004</v>
      </c>
      <c r="E230" s="26">
        <f t="shared" si="44"/>
        <v>59.287999999999997</v>
      </c>
      <c r="F230" s="26">
        <f t="shared" si="44"/>
        <v>165.91000000000003</v>
      </c>
      <c r="G230" s="26">
        <f t="shared" si="44"/>
        <v>1163.3</v>
      </c>
      <c r="H230" s="26">
        <f t="shared" si="44"/>
        <v>9.0250000000000004</v>
      </c>
      <c r="I230" s="26">
        <f t="shared" si="44"/>
        <v>20.14</v>
      </c>
      <c r="J230" s="26">
        <f t="shared" si="44"/>
        <v>40</v>
      </c>
      <c r="K230" s="26">
        <f t="shared" si="44"/>
        <v>0.7</v>
      </c>
      <c r="L230" s="26">
        <f t="shared" si="44"/>
        <v>380.35</v>
      </c>
      <c r="M230" s="26">
        <f t="shared" si="44"/>
        <v>55</v>
      </c>
      <c r="N230" s="26">
        <f t="shared" si="44"/>
        <v>44.36</v>
      </c>
      <c r="O230" s="26">
        <f t="shared" si="44"/>
        <v>12.079999999999998</v>
      </c>
    </row>
    <row r="231" spans="1:15" ht="15.75" x14ac:dyDescent="0.25">
      <c r="A231" s="192" t="s">
        <v>33</v>
      </c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</row>
    <row r="232" spans="1:15" x14ac:dyDescent="0.25">
      <c r="A232" s="203" t="s">
        <v>34</v>
      </c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</row>
    <row r="233" spans="1:15" x14ac:dyDescent="0.25">
      <c r="A233" s="9">
        <v>1</v>
      </c>
      <c r="B233" s="7">
        <v>2</v>
      </c>
      <c r="C233" s="7">
        <v>3</v>
      </c>
      <c r="D233" s="9">
        <v>4</v>
      </c>
      <c r="E233" s="9">
        <v>5</v>
      </c>
      <c r="F233" s="9">
        <v>6</v>
      </c>
      <c r="G233" s="9">
        <v>7</v>
      </c>
      <c r="H233" s="9">
        <v>8</v>
      </c>
      <c r="I233" s="9">
        <v>9</v>
      </c>
      <c r="J233" s="9">
        <v>10</v>
      </c>
      <c r="K233" s="9">
        <v>11</v>
      </c>
      <c r="L233" s="9">
        <v>12</v>
      </c>
      <c r="M233" s="9">
        <v>13</v>
      </c>
      <c r="N233" s="9">
        <v>14</v>
      </c>
      <c r="O233" s="9">
        <v>15</v>
      </c>
    </row>
    <row r="234" spans="1:15" x14ac:dyDescent="0.25">
      <c r="A234" s="24">
        <v>210</v>
      </c>
      <c r="B234" s="85" t="s">
        <v>109</v>
      </c>
      <c r="C234" s="32">
        <v>60</v>
      </c>
      <c r="D234" s="38">
        <v>6.18</v>
      </c>
      <c r="E234" s="38">
        <v>10.199999999999999</v>
      </c>
      <c r="F234" s="38">
        <v>0.96</v>
      </c>
      <c r="G234" s="39">
        <v>102.86</v>
      </c>
      <c r="H234" s="38">
        <v>0</v>
      </c>
      <c r="I234" s="38">
        <v>0.12</v>
      </c>
      <c r="J234" s="38">
        <v>0</v>
      </c>
      <c r="K234" s="40">
        <v>0</v>
      </c>
      <c r="L234" s="38">
        <v>38.229999999999997</v>
      </c>
      <c r="M234" s="38">
        <v>0</v>
      </c>
      <c r="N234" s="38">
        <v>8.0299999999999994</v>
      </c>
      <c r="O234" s="38">
        <v>1.1100000000000001</v>
      </c>
    </row>
    <row r="235" spans="1:15" x14ac:dyDescent="0.25">
      <c r="A235" s="24"/>
      <c r="B235" s="85" t="s">
        <v>110</v>
      </c>
      <c r="C235" s="32">
        <v>80</v>
      </c>
      <c r="D235" s="33">
        <v>0.96</v>
      </c>
      <c r="E235" s="33">
        <v>3.77</v>
      </c>
      <c r="F235" s="33">
        <v>6.18</v>
      </c>
      <c r="G235" s="33">
        <v>62.4</v>
      </c>
      <c r="H235" s="29">
        <v>0.04</v>
      </c>
      <c r="I235" s="29">
        <v>7.68</v>
      </c>
      <c r="J235" s="29">
        <v>0</v>
      </c>
      <c r="K235" s="24">
        <v>0</v>
      </c>
      <c r="L235" s="29">
        <v>25.6</v>
      </c>
      <c r="M235" s="33">
        <v>0</v>
      </c>
      <c r="N235" s="28">
        <v>0</v>
      </c>
      <c r="O235" s="29">
        <v>0.33</v>
      </c>
    </row>
    <row r="236" spans="1:15" x14ac:dyDescent="0.25">
      <c r="A236" s="18"/>
      <c r="B236" s="85" t="s">
        <v>46</v>
      </c>
      <c r="C236" s="32">
        <v>40</v>
      </c>
      <c r="D236" s="18"/>
      <c r="E236" s="18"/>
      <c r="F236" s="18"/>
      <c r="G236" s="18"/>
      <c r="H236" s="7"/>
      <c r="I236" s="7"/>
      <c r="J236" s="7"/>
      <c r="K236" s="7"/>
      <c r="L236" s="8"/>
      <c r="M236" s="8"/>
      <c r="N236" s="8"/>
      <c r="O236" s="8"/>
    </row>
    <row r="237" spans="1:15" x14ac:dyDescent="0.25">
      <c r="A237" s="24">
        <v>376</v>
      </c>
      <c r="B237" s="85" t="s">
        <v>90</v>
      </c>
      <c r="C237" s="24" t="s">
        <v>48</v>
      </c>
      <c r="D237" s="24">
        <v>0.15</v>
      </c>
      <c r="E237" s="24">
        <v>0</v>
      </c>
      <c r="F237" s="24">
        <v>10.5</v>
      </c>
      <c r="G237" s="24">
        <v>21</v>
      </c>
      <c r="H237" s="24">
        <v>0</v>
      </c>
      <c r="I237" s="24">
        <v>0</v>
      </c>
      <c r="J237" s="24">
        <v>0</v>
      </c>
      <c r="K237" s="24"/>
      <c r="L237" s="24">
        <v>4.5</v>
      </c>
      <c r="M237" s="24">
        <v>0</v>
      </c>
      <c r="N237" s="24">
        <v>0</v>
      </c>
      <c r="O237" s="24">
        <v>0.3</v>
      </c>
    </row>
    <row r="238" spans="1:15" x14ac:dyDescent="0.25">
      <c r="A238" s="47"/>
      <c r="B238" s="78" t="s">
        <v>20</v>
      </c>
      <c r="C238" s="48">
        <f t="shared" ref="C238:O238" si="45">SUM(C234:C237)</f>
        <v>180</v>
      </c>
      <c r="D238" s="48">
        <f t="shared" si="45"/>
        <v>7.29</v>
      </c>
      <c r="E238" s="48">
        <f t="shared" si="45"/>
        <v>13.969999999999999</v>
      </c>
      <c r="F238" s="48">
        <f t="shared" si="45"/>
        <v>17.64</v>
      </c>
      <c r="G238" s="48">
        <f t="shared" si="45"/>
        <v>186.26</v>
      </c>
      <c r="H238" s="48">
        <f t="shared" si="45"/>
        <v>0.04</v>
      </c>
      <c r="I238" s="48">
        <f t="shared" si="45"/>
        <v>7.8</v>
      </c>
      <c r="J238" s="48">
        <f t="shared" si="45"/>
        <v>0</v>
      </c>
      <c r="K238" s="48">
        <f t="shared" si="45"/>
        <v>0</v>
      </c>
      <c r="L238" s="48">
        <f t="shared" si="45"/>
        <v>68.33</v>
      </c>
      <c r="M238" s="48">
        <f t="shared" si="45"/>
        <v>0</v>
      </c>
      <c r="N238" s="48">
        <f t="shared" si="45"/>
        <v>8.0299999999999994</v>
      </c>
      <c r="O238" s="48">
        <f t="shared" si="45"/>
        <v>1.7400000000000002</v>
      </c>
    </row>
    <row r="239" spans="1:15" ht="18.75" x14ac:dyDescent="0.3">
      <c r="A239" s="194" t="s">
        <v>49</v>
      </c>
      <c r="B239" s="194"/>
      <c r="C239" s="194"/>
      <c r="D239" s="194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</row>
    <row r="240" spans="1:15" x14ac:dyDescent="0.25">
      <c r="A240" s="12"/>
      <c r="B240" s="105" t="s">
        <v>64</v>
      </c>
      <c r="C240" s="18">
        <v>150</v>
      </c>
      <c r="D240" s="18">
        <v>0.75</v>
      </c>
      <c r="E240" s="18">
        <v>0</v>
      </c>
      <c r="F240" s="18">
        <v>15.15</v>
      </c>
      <c r="G240" s="18">
        <v>63.6</v>
      </c>
      <c r="H240" s="18">
        <v>0</v>
      </c>
      <c r="I240" s="18">
        <v>4</v>
      </c>
      <c r="J240" s="18">
        <v>0</v>
      </c>
      <c r="K240" s="18">
        <v>0</v>
      </c>
      <c r="L240" s="22">
        <v>14</v>
      </c>
      <c r="M240" s="22">
        <v>10</v>
      </c>
      <c r="N240" s="22">
        <v>0</v>
      </c>
      <c r="O240" s="22">
        <v>2.8</v>
      </c>
    </row>
    <row r="241" spans="1:15" x14ac:dyDescent="0.25">
      <c r="A241" s="47"/>
      <c r="B241" s="78" t="s">
        <v>20</v>
      </c>
      <c r="C241" s="50">
        <v>200</v>
      </c>
      <c r="D241" s="50">
        <f t="shared" ref="D241:O241" si="46">SUM(D240)</f>
        <v>0.75</v>
      </c>
      <c r="E241" s="50">
        <f t="shared" si="46"/>
        <v>0</v>
      </c>
      <c r="F241" s="50">
        <f t="shared" si="46"/>
        <v>15.15</v>
      </c>
      <c r="G241" s="50">
        <f t="shared" si="46"/>
        <v>63.6</v>
      </c>
      <c r="H241" s="50">
        <f t="shared" si="46"/>
        <v>0</v>
      </c>
      <c r="I241" s="50">
        <f t="shared" si="46"/>
        <v>4</v>
      </c>
      <c r="J241" s="50">
        <f t="shared" si="46"/>
        <v>0</v>
      </c>
      <c r="K241" s="50">
        <f t="shared" si="46"/>
        <v>0</v>
      </c>
      <c r="L241" s="50">
        <f t="shared" si="46"/>
        <v>14</v>
      </c>
      <c r="M241" s="50">
        <f t="shared" si="46"/>
        <v>10</v>
      </c>
      <c r="N241" s="50">
        <f t="shared" si="46"/>
        <v>0</v>
      </c>
      <c r="O241" s="50">
        <f t="shared" si="46"/>
        <v>2.8</v>
      </c>
    </row>
    <row r="242" spans="1:15" ht="18.75" x14ac:dyDescent="0.3">
      <c r="A242" s="194" t="s">
        <v>50</v>
      </c>
      <c r="B242" s="194"/>
      <c r="C242" s="194"/>
      <c r="D242" s="201"/>
      <c r="E242" s="201"/>
      <c r="F242" s="201"/>
      <c r="G242" s="201"/>
      <c r="H242" s="201"/>
      <c r="I242" s="201"/>
      <c r="J242" s="201"/>
      <c r="K242" s="194"/>
      <c r="L242" s="201"/>
      <c r="M242" s="201"/>
      <c r="N242" s="201"/>
      <c r="O242" s="201"/>
    </row>
    <row r="243" spans="1:15" x14ac:dyDescent="0.25">
      <c r="A243" s="104">
        <v>75</v>
      </c>
      <c r="B243" s="81" t="s">
        <v>58</v>
      </c>
      <c r="C243" s="55">
        <v>50</v>
      </c>
      <c r="D243" s="59">
        <v>0.88</v>
      </c>
      <c r="E243" s="59">
        <v>4.03</v>
      </c>
      <c r="F243" s="59">
        <v>5.04</v>
      </c>
      <c r="G243" s="59">
        <v>61.1</v>
      </c>
      <c r="H243" s="59">
        <v>2.5000000000000001E-2</v>
      </c>
      <c r="I243" s="59">
        <v>5.33</v>
      </c>
      <c r="J243" s="59">
        <v>0</v>
      </c>
      <c r="K243" s="43">
        <v>0</v>
      </c>
      <c r="L243" s="59">
        <v>16.75</v>
      </c>
      <c r="M243" s="59">
        <v>0</v>
      </c>
      <c r="N243" s="59">
        <v>0</v>
      </c>
      <c r="O243" s="59">
        <v>0.66</v>
      </c>
    </row>
    <row r="244" spans="1:15" x14ac:dyDescent="0.25">
      <c r="A244" s="81">
        <v>102</v>
      </c>
      <c r="B244" s="82" t="s">
        <v>102</v>
      </c>
      <c r="C244" s="43">
        <v>150</v>
      </c>
      <c r="D244" s="43">
        <v>5.9</v>
      </c>
      <c r="E244" s="43">
        <v>5.33</v>
      </c>
      <c r="F244" s="43">
        <v>10.08</v>
      </c>
      <c r="G244" s="43">
        <v>101.6</v>
      </c>
      <c r="H244" s="43">
        <v>0</v>
      </c>
      <c r="I244" s="43">
        <v>6.7</v>
      </c>
      <c r="J244" s="43">
        <v>0</v>
      </c>
      <c r="K244" s="43">
        <v>0</v>
      </c>
      <c r="L244" s="43">
        <v>27.5</v>
      </c>
      <c r="M244" s="43">
        <v>0</v>
      </c>
      <c r="N244" s="43">
        <v>21.28</v>
      </c>
      <c r="O244" s="43">
        <v>2.73</v>
      </c>
    </row>
    <row r="245" spans="1:15" x14ac:dyDescent="0.25">
      <c r="A245" s="104">
        <v>278</v>
      </c>
      <c r="B245" s="81" t="s">
        <v>123</v>
      </c>
      <c r="C245" s="43">
        <v>60</v>
      </c>
      <c r="D245" s="43">
        <v>7.8</v>
      </c>
      <c r="E245" s="43">
        <v>7.98</v>
      </c>
      <c r="F245" s="43">
        <v>9.3000000000000007</v>
      </c>
      <c r="G245" s="43">
        <v>140.93</v>
      </c>
      <c r="H245" s="43">
        <v>0</v>
      </c>
      <c r="I245" s="43">
        <v>0.6</v>
      </c>
      <c r="J245" s="43">
        <v>0</v>
      </c>
      <c r="K245" s="43">
        <v>0</v>
      </c>
      <c r="L245" s="43">
        <v>34.35</v>
      </c>
      <c r="M245" s="43">
        <v>17.77</v>
      </c>
      <c r="N245" s="43">
        <v>0</v>
      </c>
      <c r="O245" s="43">
        <v>0.8</v>
      </c>
    </row>
    <row r="246" spans="1:15" x14ac:dyDescent="0.25">
      <c r="A246" s="81">
        <v>228</v>
      </c>
      <c r="B246" s="81" t="s">
        <v>57</v>
      </c>
      <c r="C246" s="43">
        <v>30</v>
      </c>
      <c r="D246" s="58">
        <v>0.48</v>
      </c>
      <c r="E246" s="58">
        <v>1.37</v>
      </c>
      <c r="F246" s="58">
        <v>2.16</v>
      </c>
      <c r="G246" s="58">
        <v>21.7</v>
      </c>
      <c r="H246" s="58">
        <v>0.01</v>
      </c>
      <c r="I246" s="58">
        <v>0</v>
      </c>
      <c r="J246" s="58">
        <v>0</v>
      </c>
      <c r="K246" s="58">
        <v>0</v>
      </c>
      <c r="L246" s="58">
        <v>0</v>
      </c>
      <c r="M246" s="58">
        <v>0</v>
      </c>
      <c r="N246" s="58">
        <v>0</v>
      </c>
      <c r="O246" s="58">
        <v>0.27</v>
      </c>
    </row>
    <row r="247" spans="1:15" x14ac:dyDescent="0.25">
      <c r="A247" s="104">
        <v>302</v>
      </c>
      <c r="B247" s="81" t="s">
        <v>101</v>
      </c>
      <c r="C247" s="45">
        <v>120</v>
      </c>
      <c r="D247" s="59">
        <v>6.99</v>
      </c>
      <c r="E247" s="59">
        <v>3.92</v>
      </c>
      <c r="F247" s="59">
        <v>34.44</v>
      </c>
      <c r="G247" s="60">
        <v>213.6</v>
      </c>
      <c r="H247" s="59">
        <v>0.22</v>
      </c>
      <c r="I247" s="59">
        <v>0</v>
      </c>
      <c r="J247" s="59">
        <v>2.5999999999999999E-2</v>
      </c>
      <c r="K247" s="45">
        <v>0</v>
      </c>
      <c r="L247" s="59">
        <v>13.78</v>
      </c>
      <c r="M247" s="59">
        <v>2.2879999999999998</v>
      </c>
      <c r="N247" s="59">
        <v>111</v>
      </c>
      <c r="O247" s="59">
        <v>3.73</v>
      </c>
    </row>
    <row r="248" spans="1:15" x14ac:dyDescent="0.25">
      <c r="A248" s="83"/>
      <c r="B248" s="83" t="s">
        <v>114</v>
      </c>
      <c r="C248" s="10" t="s">
        <v>21</v>
      </c>
      <c r="D248" s="18">
        <v>0.67</v>
      </c>
      <c r="E248" s="18">
        <v>0.44</v>
      </c>
      <c r="F248" s="18">
        <v>8.3800000000000008</v>
      </c>
      <c r="G248" s="18">
        <v>42.8</v>
      </c>
      <c r="H248" s="7">
        <v>0.02</v>
      </c>
      <c r="I248" s="7">
        <v>0</v>
      </c>
      <c r="J248" s="7">
        <v>0</v>
      </c>
      <c r="K248" s="7">
        <v>0</v>
      </c>
      <c r="L248" s="8">
        <v>4</v>
      </c>
      <c r="M248" s="8">
        <v>13</v>
      </c>
      <c r="N248" s="8">
        <v>2.8</v>
      </c>
      <c r="O248" s="8">
        <v>0.18</v>
      </c>
    </row>
    <row r="249" spans="1:15" x14ac:dyDescent="0.25">
      <c r="A249" s="83"/>
      <c r="B249" s="83" t="s">
        <v>115</v>
      </c>
      <c r="C249" s="18">
        <v>30</v>
      </c>
      <c r="D249" s="21">
        <v>2.6</v>
      </c>
      <c r="E249" s="21">
        <v>1</v>
      </c>
      <c r="F249" s="21">
        <v>12.8</v>
      </c>
      <c r="G249" s="21">
        <v>77.7</v>
      </c>
      <c r="H249" s="35">
        <v>8.6999999999999993</v>
      </c>
      <c r="I249" s="35">
        <v>0.1</v>
      </c>
      <c r="J249" s="35">
        <v>0</v>
      </c>
      <c r="K249" s="7">
        <v>0.7</v>
      </c>
      <c r="L249" s="37">
        <v>2.2000000000000002</v>
      </c>
      <c r="M249" s="37">
        <v>3</v>
      </c>
      <c r="N249" s="37">
        <v>0</v>
      </c>
      <c r="O249" s="37">
        <v>4.7</v>
      </c>
    </row>
    <row r="250" spans="1:15" ht="26.25" x14ac:dyDescent="0.25">
      <c r="A250" s="104">
        <v>349</v>
      </c>
      <c r="B250" s="82" t="s">
        <v>117</v>
      </c>
      <c r="C250" s="55" t="s">
        <v>78</v>
      </c>
      <c r="D250" s="59">
        <v>0.5</v>
      </c>
      <c r="E250" s="59">
        <v>7.0000000000000007E-2</v>
      </c>
      <c r="F250" s="59">
        <v>24</v>
      </c>
      <c r="G250" s="59">
        <v>99.6</v>
      </c>
      <c r="H250" s="63">
        <v>0</v>
      </c>
      <c r="I250" s="59">
        <v>0.55000000000000004</v>
      </c>
      <c r="J250" s="59">
        <v>0</v>
      </c>
      <c r="K250" s="62">
        <v>0</v>
      </c>
      <c r="L250" s="59">
        <v>24.36</v>
      </c>
      <c r="M250" s="59">
        <v>0</v>
      </c>
      <c r="N250" s="59">
        <v>13.09</v>
      </c>
      <c r="O250" s="59">
        <v>0.53</v>
      </c>
    </row>
    <row r="251" spans="1:15" x14ac:dyDescent="0.25">
      <c r="A251" s="47"/>
      <c r="B251" s="78" t="s">
        <v>20</v>
      </c>
      <c r="C251" s="48">
        <v>580</v>
      </c>
      <c r="D251" s="48">
        <f t="shared" ref="D251:O251" si="47">SUM(D243:D250)</f>
        <v>25.820000000000004</v>
      </c>
      <c r="E251" s="48">
        <f t="shared" si="47"/>
        <v>24.140000000000004</v>
      </c>
      <c r="F251" s="48">
        <f t="shared" si="47"/>
        <v>106.19999999999999</v>
      </c>
      <c r="G251" s="48">
        <f t="shared" si="47"/>
        <v>759.03</v>
      </c>
      <c r="H251" s="48">
        <f t="shared" si="47"/>
        <v>8.9749999999999996</v>
      </c>
      <c r="I251" s="48">
        <f t="shared" si="47"/>
        <v>13.280000000000001</v>
      </c>
      <c r="J251" s="48">
        <f t="shared" si="47"/>
        <v>2.5999999999999999E-2</v>
      </c>
      <c r="K251" s="48">
        <f t="shared" si="47"/>
        <v>0.7</v>
      </c>
      <c r="L251" s="48">
        <f t="shared" si="47"/>
        <v>122.94</v>
      </c>
      <c r="M251" s="48">
        <f t="shared" si="47"/>
        <v>36.058</v>
      </c>
      <c r="N251" s="48">
        <f t="shared" si="47"/>
        <v>148.17000000000002</v>
      </c>
      <c r="O251" s="48">
        <f t="shared" si="47"/>
        <v>13.6</v>
      </c>
    </row>
    <row r="252" spans="1:15" ht="18.75" x14ac:dyDescent="0.3">
      <c r="A252" s="195" t="s">
        <v>53</v>
      </c>
      <c r="B252" s="196"/>
      <c r="C252" s="196"/>
      <c r="D252" s="196"/>
      <c r="E252" s="196"/>
      <c r="F252" s="196"/>
      <c r="G252" s="196"/>
      <c r="H252" s="196"/>
      <c r="I252" s="196"/>
      <c r="J252" s="196"/>
      <c r="K252" s="196"/>
      <c r="L252" s="196"/>
      <c r="M252" s="196"/>
      <c r="N252" s="196"/>
      <c r="O252" s="197"/>
    </row>
    <row r="253" spans="1:15" x14ac:dyDescent="0.25">
      <c r="A253" s="47"/>
      <c r="B253" s="81" t="s">
        <v>54</v>
      </c>
      <c r="C253" s="43">
        <v>60</v>
      </c>
      <c r="D253" s="58">
        <v>4.5</v>
      </c>
      <c r="E253" s="58">
        <v>7.08</v>
      </c>
      <c r="F253" s="58">
        <v>44.94</v>
      </c>
      <c r="G253" s="58">
        <v>250.26</v>
      </c>
      <c r="H253" s="58">
        <v>0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</v>
      </c>
      <c r="O253" s="58">
        <v>0</v>
      </c>
    </row>
    <row r="254" spans="1:15" x14ac:dyDescent="0.25">
      <c r="A254" s="43">
        <v>382</v>
      </c>
      <c r="B254" s="81" t="s">
        <v>108</v>
      </c>
      <c r="C254" s="45">
        <v>150</v>
      </c>
      <c r="D254" s="59">
        <v>3.06</v>
      </c>
      <c r="E254" s="59">
        <v>2.65</v>
      </c>
      <c r="F254" s="59">
        <v>13.18</v>
      </c>
      <c r="G254" s="60">
        <v>88.95</v>
      </c>
      <c r="H254" s="53">
        <v>0</v>
      </c>
      <c r="I254" s="53">
        <v>1.19</v>
      </c>
      <c r="J254" s="53">
        <v>0</v>
      </c>
      <c r="K254" s="61">
        <v>0</v>
      </c>
      <c r="L254" s="59">
        <v>114.17</v>
      </c>
      <c r="M254" s="59">
        <v>0</v>
      </c>
      <c r="N254" s="59">
        <v>16</v>
      </c>
      <c r="O254" s="59">
        <v>0.36</v>
      </c>
    </row>
    <row r="255" spans="1:15" x14ac:dyDescent="0.25">
      <c r="A255" s="47"/>
      <c r="B255" s="78" t="s">
        <v>20</v>
      </c>
      <c r="C255" s="50">
        <f t="shared" ref="C255:O255" si="48">SUM(C253:C254)</f>
        <v>210</v>
      </c>
      <c r="D255" s="50">
        <f t="shared" si="48"/>
        <v>7.5600000000000005</v>
      </c>
      <c r="E255" s="50">
        <f t="shared" si="48"/>
        <v>9.73</v>
      </c>
      <c r="F255" s="50">
        <f t="shared" si="48"/>
        <v>58.12</v>
      </c>
      <c r="G255" s="50">
        <f t="shared" si="48"/>
        <v>339.21</v>
      </c>
      <c r="H255" s="50">
        <f t="shared" si="48"/>
        <v>0</v>
      </c>
      <c r="I255" s="50">
        <f t="shared" si="48"/>
        <v>1.19</v>
      </c>
      <c r="J255" s="50">
        <f t="shared" si="48"/>
        <v>0</v>
      </c>
      <c r="K255" s="50">
        <f t="shared" si="48"/>
        <v>0</v>
      </c>
      <c r="L255" s="50">
        <f t="shared" si="48"/>
        <v>114.17</v>
      </c>
      <c r="M255" s="50">
        <f t="shared" si="48"/>
        <v>0</v>
      </c>
      <c r="N255" s="50">
        <f t="shared" si="48"/>
        <v>16</v>
      </c>
      <c r="O255" s="50">
        <f t="shared" si="48"/>
        <v>0.36</v>
      </c>
    </row>
    <row r="256" spans="1:15" x14ac:dyDescent="0.25">
      <c r="A256" s="2"/>
      <c r="B256" s="17" t="s">
        <v>23</v>
      </c>
      <c r="C256" s="27">
        <f>C255+C251+C241+C238</f>
        <v>1170</v>
      </c>
      <c r="D256" s="27">
        <f t="shared" ref="D256:O256" si="49">D255+D251+D241+D238</f>
        <v>41.42</v>
      </c>
      <c r="E256" s="27">
        <f t="shared" si="49"/>
        <v>47.84</v>
      </c>
      <c r="F256" s="27">
        <f t="shared" si="49"/>
        <v>197.11</v>
      </c>
      <c r="G256" s="27">
        <f t="shared" si="49"/>
        <v>1348.1</v>
      </c>
      <c r="H256" s="27">
        <f t="shared" si="49"/>
        <v>9.0149999999999988</v>
      </c>
      <c r="I256" s="27">
        <f t="shared" si="49"/>
        <v>26.27</v>
      </c>
      <c r="J256" s="27">
        <f t="shared" si="49"/>
        <v>2.5999999999999999E-2</v>
      </c>
      <c r="K256" s="27">
        <f t="shared" si="49"/>
        <v>0.7</v>
      </c>
      <c r="L256" s="27">
        <f t="shared" si="49"/>
        <v>319.44</v>
      </c>
      <c r="M256" s="27">
        <f t="shared" si="49"/>
        <v>46.058</v>
      </c>
      <c r="N256" s="27">
        <f t="shared" si="49"/>
        <v>172.20000000000002</v>
      </c>
      <c r="O256" s="27">
        <f t="shared" si="49"/>
        <v>18.5</v>
      </c>
    </row>
    <row r="257" spans="1:15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</row>
    <row r="258" spans="1:15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</row>
    <row r="259" spans="1:15" x14ac:dyDescent="0.25">
      <c r="A259" s="41"/>
    </row>
    <row r="260" spans="1:15" ht="15" customHeight="1" x14ac:dyDescent="0.25">
      <c r="A260" s="41"/>
      <c r="B260" s="209" t="s">
        <v>39</v>
      </c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</row>
    <row r="261" spans="1:15" ht="15" customHeight="1" x14ac:dyDescent="0.25">
      <c r="A261" s="41"/>
      <c r="B261" s="210" t="s">
        <v>36</v>
      </c>
      <c r="C261" s="211"/>
      <c r="D261" s="216" t="s">
        <v>43</v>
      </c>
      <c r="E261" s="217"/>
      <c r="F261" s="218"/>
      <c r="G261" s="222" t="s">
        <v>4</v>
      </c>
      <c r="H261" s="225" t="s">
        <v>5</v>
      </c>
      <c r="I261" s="226"/>
      <c r="J261" s="226"/>
      <c r="K261" s="227"/>
      <c r="L261" s="225" t="s">
        <v>6</v>
      </c>
      <c r="M261" s="226"/>
      <c r="N261" s="226"/>
      <c r="O261" s="227"/>
    </row>
    <row r="262" spans="1:15" x14ac:dyDescent="0.25">
      <c r="B262" s="212"/>
      <c r="C262" s="213"/>
      <c r="D262" s="219"/>
      <c r="E262" s="220"/>
      <c r="F262" s="221"/>
      <c r="G262" s="223"/>
      <c r="H262" s="228"/>
      <c r="I262" s="229"/>
      <c r="J262" s="229"/>
      <c r="K262" s="230"/>
      <c r="L262" s="228"/>
      <c r="M262" s="229"/>
      <c r="N262" s="229"/>
      <c r="O262" s="230"/>
    </row>
    <row r="263" spans="1:15" x14ac:dyDescent="0.25">
      <c r="B263" s="214"/>
      <c r="C263" s="215"/>
      <c r="D263" s="19" t="s">
        <v>7</v>
      </c>
      <c r="E263" s="19" t="s">
        <v>8</v>
      </c>
      <c r="F263" s="19" t="s">
        <v>9</v>
      </c>
      <c r="G263" s="224"/>
      <c r="H263" s="19" t="s">
        <v>10</v>
      </c>
      <c r="I263" s="19" t="s">
        <v>11</v>
      </c>
      <c r="J263" s="19" t="s">
        <v>12</v>
      </c>
      <c r="K263" s="19" t="s">
        <v>13</v>
      </c>
      <c r="L263" s="19" t="s">
        <v>14</v>
      </c>
      <c r="M263" s="19" t="s">
        <v>15</v>
      </c>
      <c r="N263" s="19" t="s">
        <v>16</v>
      </c>
      <c r="O263" s="19" t="s">
        <v>17</v>
      </c>
    </row>
    <row r="264" spans="1:15" x14ac:dyDescent="0.25">
      <c r="B264" s="204" t="s">
        <v>37</v>
      </c>
      <c r="C264" s="204"/>
      <c r="D264" s="5">
        <f>' 1-3 '!D28+' 1-3 '!D53+' 1-3 '!D78+' 1-3 '!D103+' 1-3 '!D129+' 1-3 '!D152+' 1-3 '!D179+' 1-3 '!D205+' 1-3 '!D230+' 1-3 '!D256</f>
        <v>312.42400000000004</v>
      </c>
      <c r="E264" s="5">
        <f>' 1-3 '!E28+' 1-3 '!E53+' 1-3 '!E78+' 1-3 '!E103+' 1-3 '!E129+' 1-3 '!E152+' 1-3 '!E179+' 1-3 '!E205+' 1-3 '!E230+' 1-3 '!E256</f>
        <v>456.55600000000004</v>
      </c>
      <c r="F264" s="5">
        <f>' 1-3 '!F28+' 1-3 '!F53+' 1-3 '!F78+' 1-3 '!F103+' 1-3 '!F129+' 1-3 '!F152+' 1-3 '!F179+' 1-3 '!F205+' 1-3 '!F230+' 1-3 '!F256</f>
        <v>1957.2600000000002</v>
      </c>
      <c r="G264" s="5">
        <f>' 1-3 '!G28+' 1-3 '!G53+' 1-3 '!G78+' 1-3 '!G103+' 1-3 '!G129+' 1-3 '!G152+' 1-3 '!G179+' 1-3 '!G205+' 1-3 '!G230+' 1-3 '!G256</f>
        <v>11483.122000000001</v>
      </c>
      <c r="H264" s="5">
        <f>' 1-3 '!H28+' 1-3 '!H53+' 1-3 '!H78+' 1-3 '!H103+' 1-3 '!H129+' 1-3 '!H152+' 1-3 '!H179+' 1-3 '!H205+' 1-3 '!H230+' 1-3 '!H256</f>
        <v>91.340999999999994</v>
      </c>
      <c r="I264" s="5">
        <f>' 1-3 '!I28+' 1-3 '!I53+' 1-3 '!I78+' 1-3 '!I103+' 1-3 '!I129+' 1-3 '!I152+' 1-3 '!I179+' 1-3 '!I205+' 1-3 '!I230+' 1-3 '!I256</f>
        <v>257.51</v>
      </c>
      <c r="J264" s="5">
        <f>' 1-3 '!J28+' 1-3 '!J53+' 1-3 '!J78+' 1-3 '!J103+' 1-3 '!J129+' 1-3 '!J152+' 1-3 '!J179+' 1-3 '!J205+' 1-3 '!J230+' 1-3 '!J256</f>
        <v>316.59200000000004</v>
      </c>
      <c r="K264" s="5">
        <f>' 1-3 '!K28+' 1-3 '!K53+' 1-3 '!K78+' 1-3 '!K103+' 1-3 '!K129+' 1-3 '!K152+' 1-3 '!K179+' 1-3 '!K205+' 1-3 '!K230+' 1-3 '!K256</f>
        <v>7.0000000000000009</v>
      </c>
      <c r="L264" s="5">
        <f>' 1-3 '!L28+' 1-3 '!L53+' 1-3 '!L78+' 1-3 '!L103+' 1-3 '!L129+' 1-3 '!L152+' 1-3 '!L179+' 1-3 '!L205+' 1-3 '!L230+' 1-3 '!L256</f>
        <v>3383.0240000000003</v>
      </c>
      <c r="M264" s="5">
        <f>' 1-3 '!M28+' 1-3 '!M53+' 1-3 '!M78+' 1-3 '!M103+' 1-3 '!M129+' 1-3 '!M152+' 1-3 '!M179+' 1-3 '!M205+' 1-3 '!M230+' 1-3 '!M256</f>
        <v>747.08600000000001</v>
      </c>
      <c r="N264" s="5">
        <f>' 1-3 '!N28+' 1-3 '!N53+' 1-3 '!N78+' 1-3 '!N103+' 1-3 '!N129+' 1-3 '!N152+' 1-3 '!N179+' 1-3 '!N205+' 1-3 '!N230+' 1-3 '!N256</f>
        <v>1257.3999999999999</v>
      </c>
      <c r="O264" s="5">
        <f>' 1-3 '!O28+' 1-3 '!O53+' 1-3 '!O78+' 1-3 '!O103+' 1-3 '!O129+' 1-3 '!O152+' 1-3 '!O179+' 1-3 '!O205+' 1-3 '!O230+' 1-3 '!O256</f>
        <v>217.81599999999997</v>
      </c>
    </row>
    <row r="265" spans="1:15" x14ac:dyDescent="0.25">
      <c r="B265" s="205" t="s">
        <v>38</v>
      </c>
      <c r="C265" s="206"/>
      <c r="D265" s="4">
        <f>D264/10</f>
        <v>31.242400000000004</v>
      </c>
      <c r="E265" s="4">
        <f t="shared" ref="E265:O265" si="50">E264/10</f>
        <v>45.655600000000007</v>
      </c>
      <c r="F265" s="4">
        <f t="shared" si="50"/>
        <v>195.72600000000003</v>
      </c>
      <c r="G265" s="4">
        <f t="shared" si="50"/>
        <v>1148.3122000000001</v>
      </c>
      <c r="H265" s="4">
        <f t="shared" si="50"/>
        <v>9.1341000000000001</v>
      </c>
      <c r="I265" s="4">
        <f t="shared" si="50"/>
        <v>25.750999999999998</v>
      </c>
      <c r="J265" s="4">
        <f t="shared" si="50"/>
        <v>31.659200000000006</v>
      </c>
      <c r="K265" s="4">
        <f t="shared" si="50"/>
        <v>0.70000000000000007</v>
      </c>
      <c r="L265" s="4">
        <f t="shared" si="50"/>
        <v>338.30240000000003</v>
      </c>
      <c r="M265" s="4">
        <f t="shared" si="50"/>
        <v>74.708600000000004</v>
      </c>
      <c r="N265" s="4">
        <f t="shared" si="50"/>
        <v>125.73999999999998</v>
      </c>
      <c r="O265" s="4">
        <f t="shared" si="50"/>
        <v>21.781599999999997</v>
      </c>
    </row>
    <row r="267" spans="1:15" x14ac:dyDescent="0.25">
      <c r="B267" s="207" t="s">
        <v>40</v>
      </c>
      <c r="C267" s="207"/>
      <c r="D267" s="207"/>
      <c r="E267" s="207"/>
      <c r="F267" s="207"/>
      <c r="G267" s="207"/>
      <c r="H267" s="207"/>
      <c r="I267" s="207"/>
      <c r="J267" s="207"/>
      <c r="K267" s="207"/>
      <c r="L267" s="207"/>
      <c r="M267" s="207"/>
      <c r="N267" s="207"/>
      <c r="O267" s="207"/>
    </row>
    <row r="269" spans="1:15" x14ac:dyDescent="0.25">
      <c r="B269" s="2" t="s">
        <v>41</v>
      </c>
      <c r="C269" s="3" t="s">
        <v>19</v>
      </c>
      <c r="D269" s="3" t="s">
        <v>67</v>
      </c>
      <c r="E269" s="2" t="s">
        <v>50</v>
      </c>
      <c r="F269" s="2" t="s">
        <v>68</v>
      </c>
    </row>
    <row r="270" spans="1:15" ht="30" x14ac:dyDescent="0.25">
      <c r="B270" s="23" t="s">
        <v>69</v>
      </c>
      <c r="C270" s="3">
        <v>350</v>
      </c>
      <c r="D270" s="6" t="s">
        <v>70</v>
      </c>
      <c r="E270" s="2">
        <v>566</v>
      </c>
      <c r="F270" s="2">
        <v>210</v>
      </c>
    </row>
    <row r="272" spans="1:15" x14ac:dyDescent="0.25">
      <c r="B272" s="208" t="s">
        <v>42</v>
      </c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</row>
  </sheetData>
  <mergeCells count="67">
    <mergeCell ref="B265:C265"/>
    <mergeCell ref="B267:O267"/>
    <mergeCell ref="B272:L272"/>
    <mergeCell ref="B260:O260"/>
    <mergeCell ref="B261:C263"/>
    <mergeCell ref="D261:F262"/>
    <mergeCell ref="G261:G263"/>
    <mergeCell ref="H261:K262"/>
    <mergeCell ref="L261:O262"/>
    <mergeCell ref="B264:C264"/>
    <mergeCell ref="A231:O231"/>
    <mergeCell ref="A232:O232"/>
    <mergeCell ref="A239:O239"/>
    <mergeCell ref="A242:O242"/>
    <mergeCell ref="A252:O252"/>
    <mergeCell ref="A226:O226"/>
    <mergeCell ref="A164:O164"/>
    <mergeCell ref="A174:O174"/>
    <mergeCell ref="A180:O180"/>
    <mergeCell ref="A181:O181"/>
    <mergeCell ref="A188:O188"/>
    <mergeCell ref="A191:O191"/>
    <mergeCell ref="A201:O201"/>
    <mergeCell ref="A206:O206"/>
    <mergeCell ref="A207:O207"/>
    <mergeCell ref="A214:O214"/>
    <mergeCell ref="A217:O217"/>
    <mergeCell ref="A161:O161"/>
    <mergeCell ref="A112:O112"/>
    <mergeCell ref="A115:O115"/>
    <mergeCell ref="A125:O125"/>
    <mergeCell ref="A130:O130"/>
    <mergeCell ref="A131:O131"/>
    <mergeCell ref="A136:O136"/>
    <mergeCell ref="A139:O139"/>
    <mergeCell ref="A148:O148"/>
    <mergeCell ref="A153:O153"/>
    <mergeCell ref="A154:O154"/>
    <mergeCell ref="A104:O104"/>
    <mergeCell ref="A105:O105"/>
    <mergeCell ref="A74:O74"/>
    <mergeCell ref="A79:O79"/>
    <mergeCell ref="A80:O80"/>
    <mergeCell ref="A87:O87"/>
    <mergeCell ref="A90:O90"/>
    <mergeCell ref="A99:O99"/>
    <mergeCell ref="A62:O62"/>
    <mergeCell ref="A65:O65"/>
    <mergeCell ref="A40:O40"/>
    <mergeCell ref="A49:O49"/>
    <mergeCell ref="A54:O54"/>
    <mergeCell ref="A55:O55"/>
    <mergeCell ref="A24:O24"/>
    <mergeCell ref="A29:O29"/>
    <mergeCell ref="A30:O30"/>
    <mergeCell ref="A37:O37"/>
    <mergeCell ref="A12:O12"/>
    <mergeCell ref="A15:O15"/>
    <mergeCell ref="L1:O2"/>
    <mergeCell ref="A5:O5"/>
    <mergeCell ref="A6:O6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9"/>
  <sheetViews>
    <sheetView workbookViewId="0">
      <selection activeCell="B1" sqref="A1:T27"/>
    </sheetView>
  </sheetViews>
  <sheetFormatPr defaultRowHeight="15" x14ac:dyDescent="0.25"/>
  <cols>
    <col min="2" max="2" width="27.5703125" customWidth="1"/>
    <col min="4" max="4" width="18.85546875" customWidth="1"/>
    <col min="7" max="7" width="10.28515625" customWidth="1"/>
  </cols>
  <sheetData>
    <row r="1" spans="1:15" x14ac:dyDescent="0.25">
      <c r="A1" s="273"/>
      <c r="B1" s="274"/>
      <c r="C1" s="274"/>
      <c r="D1" s="273"/>
      <c r="E1" s="273"/>
      <c r="F1" s="273"/>
      <c r="G1" s="273"/>
      <c r="H1" s="275"/>
      <c r="I1" s="275"/>
      <c r="J1" s="275"/>
      <c r="K1" s="275"/>
      <c r="L1" s="275"/>
      <c r="M1" s="275"/>
      <c r="N1" s="275"/>
      <c r="O1" s="275"/>
    </row>
    <row r="2" spans="1:15" x14ac:dyDescent="0.25">
      <c r="A2" s="273"/>
      <c r="B2" s="274"/>
      <c r="C2" s="274"/>
      <c r="D2" s="273"/>
      <c r="E2" s="273"/>
      <c r="F2" s="273"/>
      <c r="G2" s="273"/>
      <c r="H2" s="275"/>
      <c r="I2" s="275"/>
      <c r="J2" s="275"/>
      <c r="K2" s="275"/>
      <c r="L2" s="275"/>
      <c r="M2" s="275"/>
      <c r="N2" s="275"/>
      <c r="O2" s="275"/>
    </row>
    <row r="3" spans="1:15" x14ac:dyDescent="0.25">
      <c r="A3" s="273"/>
      <c r="B3" s="274"/>
      <c r="C3" s="274"/>
      <c r="D3" s="276"/>
      <c r="E3" s="276"/>
      <c r="F3" s="276"/>
      <c r="G3" s="273"/>
      <c r="H3" s="276"/>
      <c r="I3" s="276"/>
      <c r="J3" s="276"/>
      <c r="K3" s="276"/>
      <c r="L3" s="276"/>
      <c r="M3" s="276"/>
      <c r="N3" s="276"/>
      <c r="O3" s="276"/>
    </row>
    <row r="4" spans="1:15" x14ac:dyDescent="0.25">
      <c r="A4" s="277"/>
      <c r="B4" s="278"/>
      <c r="C4" s="278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</row>
    <row r="5" spans="1:15" ht="15.7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5" ht="18.75" x14ac:dyDescent="0.3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</row>
    <row r="7" spans="1:15" ht="30" customHeight="1" x14ac:dyDescent="0.25">
      <c r="A7" s="281"/>
      <c r="B7" s="282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</row>
    <row r="8" spans="1:15" ht="19.5" customHeight="1" x14ac:dyDescent="0.25">
      <c r="A8" s="283"/>
      <c r="B8" s="283"/>
      <c r="C8" s="284"/>
      <c r="D8" s="283"/>
      <c r="E8" s="283"/>
      <c r="F8" s="283"/>
      <c r="G8" s="283"/>
      <c r="H8" s="285"/>
      <c r="I8" s="285"/>
      <c r="J8" s="285"/>
      <c r="K8" s="285"/>
      <c r="L8" s="286"/>
      <c r="M8" s="286"/>
      <c r="N8" s="286"/>
      <c r="O8" s="286"/>
    </row>
    <row r="9" spans="1:15" x14ac:dyDescent="0.25">
      <c r="A9" s="283"/>
      <c r="B9" s="283"/>
      <c r="C9" s="283"/>
      <c r="D9" s="283"/>
      <c r="E9" s="283"/>
      <c r="F9" s="283"/>
      <c r="G9" s="283"/>
      <c r="H9" s="285"/>
      <c r="I9" s="285"/>
      <c r="J9" s="285"/>
      <c r="K9" s="285"/>
      <c r="L9" s="286"/>
      <c r="M9" s="286"/>
      <c r="N9" s="286"/>
      <c r="O9" s="286"/>
    </row>
    <row r="10" spans="1:15" x14ac:dyDescent="0.25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</row>
    <row r="11" spans="1:15" x14ac:dyDescent="0.25">
      <c r="A11" s="71"/>
      <c r="B11" s="287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</row>
    <row r="12" spans="1:15" ht="18.75" x14ac:dyDescent="0.3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</row>
    <row r="13" spans="1:15" ht="16.5" customHeight="1" x14ac:dyDescent="0.25">
      <c r="A13" s="283"/>
      <c r="B13" s="290"/>
      <c r="C13" s="283"/>
      <c r="D13" s="283"/>
      <c r="E13" s="283"/>
      <c r="F13" s="283"/>
      <c r="G13" s="283"/>
      <c r="H13" s="283"/>
      <c r="I13" s="283"/>
      <c r="J13" s="283"/>
      <c r="K13" s="283"/>
      <c r="L13" s="291"/>
      <c r="M13" s="291"/>
      <c r="N13" s="291"/>
      <c r="O13" s="291"/>
    </row>
    <row r="14" spans="1:15" x14ac:dyDescent="0.25">
      <c r="A14" s="71"/>
      <c r="B14" s="287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</row>
    <row r="15" spans="1:15" ht="18.75" x14ac:dyDescent="0.3">
      <c r="A15" s="289"/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</row>
    <row r="16" spans="1:15" x14ac:dyDescent="0.25">
      <c r="A16" s="293"/>
      <c r="B16" s="281"/>
      <c r="C16" s="293"/>
      <c r="D16" s="294"/>
      <c r="E16" s="294"/>
      <c r="F16" s="294"/>
      <c r="G16" s="294"/>
      <c r="H16" s="294"/>
      <c r="I16" s="294"/>
      <c r="J16" s="294"/>
      <c r="K16" s="281"/>
      <c r="L16" s="294"/>
      <c r="M16" s="294"/>
      <c r="N16" s="294"/>
      <c r="O16" s="294"/>
    </row>
    <row r="17" spans="1:15" ht="26.25" customHeight="1" x14ac:dyDescent="0.25">
      <c r="A17" s="281"/>
      <c r="B17" s="295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</row>
    <row r="18" spans="1:15" x14ac:dyDescent="0.25">
      <c r="A18" s="281"/>
      <c r="B18" s="295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</row>
    <row r="19" spans="1:15" ht="23.25" customHeight="1" x14ac:dyDescent="0.25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</row>
    <row r="20" spans="1:15" ht="20.25" customHeight="1" x14ac:dyDescent="0.25">
      <c r="A20" s="283"/>
      <c r="B20" s="283"/>
      <c r="C20" s="284"/>
      <c r="D20" s="283"/>
      <c r="E20" s="283"/>
      <c r="F20" s="283"/>
      <c r="G20" s="283"/>
      <c r="H20" s="285"/>
      <c r="I20" s="285"/>
      <c r="J20" s="285"/>
      <c r="K20" s="285"/>
      <c r="L20" s="296"/>
      <c r="M20" s="296"/>
      <c r="N20" s="296"/>
      <c r="O20" s="296"/>
    </row>
    <row r="21" spans="1:15" ht="21" customHeight="1" x14ac:dyDescent="0.25">
      <c r="A21" s="283"/>
      <c r="B21" s="283"/>
      <c r="C21" s="283"/>
      <c r="D21" s="283"/>
      <c r="E21" s="283"/>
      <c r="F21" s="283"/>
      <c r="G21" s="283"/>
      <c r="H21" s="285"/>
      <c r="I21" s="285"/>
      <c r="J21" s="285"/>
      <c r="K21" s="285"/>
      <c r="L21" s="296"/>
      <c r="M21" s="296"/>
      <c r="N21" s="296"/>
      <c r="O21" s="296"/>
    </row>
    <row r="22" spans="1:15" ht="27.75" customHeight="1" x14ac:dyDescent="0.25">
      <c r="A22" s="293"/>
      <c r="B22" s="295"/>
      <c r="C22" s="293"/>
      <c r="D22" s="297"/>
      <c r="E22" s="298"/>
      <c r="F22" s="298"/>
      <c r="G22" s="298"/>
      <c r="H22" s="293"/>
      <c r="I22" s="293"/>
      <c r="J22" s="293"/>
      <c r="K22" s="293"/>
      <c r="L22" s="293"/>
      <c r="M22" s="293"/>
      <c r="N22" s="293"/>
      <c r="O22" s="293"/>
    </row>
    <row r="23" spans="1:15" x14ac:dyDescent="0.25">
      <c r="A23" s="71"/>
      <c r="B23" s="287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</row>
    <row r="24" spans="1:15" ht="18.75" x14ac:dyDescent="0.3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</row>
    <row r="25" spans="1:15" x14ac:dyDescent="0.25">
      <c r="A25" s="7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</row>
    <row r="26" spans="1:15" x14ac:dyDescent="0.25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</row>
    <row r="27" spans="1:15" x14ac:dyDescent="0.25">
      <c r="A27" s="71"/>
      <c r="B27" s="287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</row>
    <row r="28" spans="1:15" x14ac:dyDescent="0.25">
      <c r="A28" s="71"/>
      <c r="B28" s="287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</row>
    <row r="29" spans="1:15" ht="15.75" x14ac:dyDescent="0.25">
      <c r="A29" s="299"/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</row>
    <row r="30" spans="1:15" ht="18.75" x14ac:dyDescent="0.3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</row>
    <row r="31" spans="1:15" x14ac:dyDescent="0.25">
      <c r="A31" s="300"/>
      <c r="B31" s="285"/>
      <c r="C31" s="285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</row>
    <row r="32" spans="1:15" ht="39.75" customHeight="1" x14ac:dyDescent="0.25">
      <c r="A32" s="281"/>
      <c r="B32" s="295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</row>
    <row r="33" spans="1:15" ht="24" customHeight="1" x14ac:dyDescent="0.25">
      <c r="A33" s="283"/>
      <c r="B33" s="303"/>
      <c r="C33" s="284"/>
      <c r="D33" s="283"/>
      <c r="E33" s="283"/>
      <c r="F33" s="283"/>
      <c r="G33" s="283"/>
      <c r="H33" s="285"/>
      <c r="I33" s="285"/>
      <c r="J33" s="285"/>
      <c r="K33" s="285"/>
      <c r="L33" s="296"/>
      <c r="M33" s="296"/>
      <c r="N33" s="296"/>
      <c r="O33" s="296"/>
    </row>
    <row r="34" spans="1:15" ht="24" customHeight="1" x14ac:dyDescent="0.25">
      <c r="A34" s="283"/>
      <c r="B34" s="283"/>
      <c r="C34" s="283"/>
      <c r="D34" s="283"/>
      <c r="E34" s="283"/>
      <c r="F34" s="283"/>
      <c r="G34" s="283"/>
      <c r="H34" s="285"/>
      <c r="I34" s="285"/>
      <c r="J34" s="285"/>
      <c r="K34" s="285"/>
      <c r="L34" s="296"/>
      <c r="M34" s="296"/>
      <c r="N34" s="296"/>
      <c r="O34" s="296"/>
    </row>
    <row r="35" spans="1:15" ht="18.75" customHeight="1" x14ac:dyDescent="0.25">
      <c r="A35" s="283"/>
      <c r="B35" s="283"/>
      <c r="C35" s="283"/>
      <c r="D35" s="283"/>
      <c r="E35" s="283"/>
      <c r="F35" s="283"/>
      <c r="G35" s="283"/>
      <c r="H35" s="285"/>
      <c r="I35" s="285"/>
      <c r="J35" s="285"/>
      <c r="K35" s="285"/>
      <c r="L35" s="296"/>
      <c r="M35" s="296"/>
      <c r="N35" s="296"/>
      <c r="O35" s="296"/>
    </row>
    <row r="36" spans="1:15" x14ac:dyDescent="0.25">
      <c r="A36" s="281"/>
      <c r="B36" s="281"/>
      <c r="C36" s="281"/>
      <c r="D36" s="294"/>
      <c r="E36" s="294"/>
      <c r="F36" s="294"/>
      <c r="G36" s="294"/>
      <c r="H36" s="298"/>
      <c r="I36" s="298"/>
      <c r="J36" s="298"/>
      <c r="K36" s="281"/>
      <c r="L36" s="294"/>
      <c r="M36" s="294"/>
      <c r="N36" s="294"/>
      <c r="O36" s="294"/>
    </row>
    <row r="37" spans="1:15" x14ac:dyDescent="0.25">
      <c r="A37" s="71"/>
      <c r="B37" s="287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</row>
    <row r="38" spans="1:15" ht="18.75" x14ac:dyDescent="0.3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</row>
    <row r="39" spans="1:15" ht="20.25" customHeight="1" x14ac:dyDescent="0.25">
      <c r="A39" s="304"/>
      <c r="B39" s="290"/>
      <c r="C39" s="305"/>
      <c r="D39" s="283"/>
      <c r="E39" s="283"/>
      <c r="F39" s="283"/>
      <c r="G39" s="283"/>
      <c r="H39" s="285"/>
      <c r="I39" s="285"/>
      <c r="J39" s="285"/>
      <c r="K39" s="285"/>
      <c r="L39" s="296"/>
      <c r="M39" s="296"/>
      <c r="N39" s="296"/>
      <c r="O39" s="296"/>
    </row>
    <row r="40" spans="1:15" x14ac:dyDescent="0.25">
      <c r="A40" s="71"/>
      <c r="B40" s="287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</row>
    <row r="41" spans="1:15" ht="18.75" x14ac:dyDescent="0.3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</row>
    <row r="42" spans="1:15" x14ac:dyDescent="0.25">
      <c r="A42" s="293"/>
      <c r="B42" s="281"/>
      <c r="C42" s="293"/>
      <c r="D42" s="294"/>
      <c r="E42" s="294"/>
      <c r="F42" s="294"/>
      <c r="G42" s="294"/>
      <c r="H42" s="294"/>
      <c r="I42" s="294"/>
      <c r="J42" s="294"/>
      <c r="K42" s="293"/>
      <c r="L42" s="294"/>
      <c r="M42" s="294"/>
      <c r="N42" s="294"/>
      <c r="O42" s="294"/>
    </row>
    <row r="43" spans="1:15" ht="24.75" customHeight="1" x14ac:dyDescent="0.25">
      <c r="A43" s="281"/>
      <c r="B43" s="295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</row>
    <row r="44" spans="1:15" x14ac:dyDescent="0.25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</row>
    <row r="45" spans="1:15" x14ac:dyDescent="0.25">
      <c r="A45" s="281"/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</row>
    <row r="46" spans="1:15" x14ac:dyDescent="0.25">
      <c r="A46" s="293"/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</row>
    <row r="47" spans="1:15" ht="20.25" customHeight="1" x14ac:dyDescent="0.25">
      <c r="A47" s="283"/>
      <c r="B47" s="283"/>
      <c r="C47" s="284"/>
      <c r="D47" s="283"/>
      <c r="E47" s="283"/>
      <c r="F47" s="283"/>
      <c r="G47" s="283"/>
      <c r="H47" s="285"/>
      <c r="I47" s="285"/>
      <c r="J47" s="285"/>
      <c r="K47" s="285"/>
      <c r="L47" s="296"/>
      <c r="M47" s="296"/>
      <c r="N47" s="296"/>
      <c r="O47" s="296"/>
    </row>
    <row r="48" spans="1:15" ht="18" customHeight="1" x14ac:dyDescent="0.25">
      <c r="A48" s="283"/>
      <c r="B48" s="283"/>
      <c r="C48" s="283"/>
      <c r="D48" s="283"/>
      <c r="E48" s="283"/>
      <c r="F48" s="283"/>
      <c r="G48" s="283"/>
      <c r="H48" s="285"/>
      <c r="I48" s="285"/>
      <c r="J48" s="285"/>
      <c r="K48" s="285"/>
      <c r="L48" s="296"/>
      <c r="M48" s="296"/>
      <c r="N48" s="296"/>
      <c r="O48" s="296"/>
    </row>
    <row r="49" spans="1:15" ht="28.5" customHeight="1" x14ac:dyDescent="0.25">
      <c r="A49" s="293"/>
      <c r="B49" s="295"/>
      <c r="C49" s="281"/>
      <c r="D49" s="294"/>
      <c r="E49" s="294"/>
      <c r="F49" s="294"/>
      <c r="G49" s="294"/>
      <c r="H49" s="294"/>
      <c r="I49" s="294"/>
      <c r="J49" s="294"/>
      <c r="K49" s="293"/>
      <c r="L49" s="294"/>
      <c r="M49" s="294"/>
      <c r="N49" s="294"/>
      <c r="O49" s="294"/>
    </row>
    <row r="50" spans="1:15" x14ac:dyDescent="0.25">
      <c r="A50" s="301"/>
      <c r="B50" s="302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ht="18.75" x14ac:dyDescent="0.3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7"/>
    </row>
    <row r="52" spans="1:15" x14ac:dyDescent="0.25">
      <c r="A52" s="51"/>
      <c r="B52" s="43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1:1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5" x14ac:dyDescent="0.25">
      <c r="A54" s="47"/>
      <c r="B54" s="74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1:15" x14ac:dyDescent="0.25">
      <c r="A55" s="47"/>
      <c r="B55" s="74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1:15" ht="15.75" x14ac:dyDescent="0.25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</row>
    <row r="57" spans="1:15" ht="18.75" x14ac:dyDescent="0.3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15" x14ac:dyDescent="0.25">
      <c r="A58" s="9"/>
      <c r="B58" s="7"/>
      <c r="C58" s="7"/>
      <c r="D58" s="42"/>
      <c r="E58" s="42"/>
      <c r="F58" s="42"/>
      <c r="G58" s="42"/>
      <c r="H58" s="42"/>
      <c r="I58" s="42"/>
      <c r="J58" s="42"/>
      <c r="K58" s="9"/>
      <c r="L58" s="42"/>
      <c r="M58" s="42"/>
      <c r="N58" s="42"/>
      <c r="O58" s="42"/>
    </row>
    <row r="59" spans="1:15" x14ac:dyDescent="0.25">
      <c r="A59" s="43"/>
      <c r="B59" s="43"/>
      <c r="C59" s="45"/>
      <c r="D59" s="64"/>
      <c r="E59" s="64"/>
      <c r="F59" s="64"/>
      <c r="G59" s="65"/>
      <c r="H59" s="64"/>
      <c r="I59" s="64"/>
      <c r="J59" s="64"/>
      <c r="K59" s="66"/>
      <c r="L59" s="64"/>
      <c r="M59" s="64"/>
      <c r="N59" s="64"/>
      <c r="O59" s="64"/>
    </row>
    <row r="60" spans="1:15" x14ac:dyDescent="0.25">
      <c r="A60" s="43"/>
      <c r="B60" s="43"/>
      <c r="C60" s="45"/>
      <c r="D60" s="59"/>
      <c r="E60" s="59"/>
      <c r="F60" s="59"/>
      <c r="G60" s="59"/>
      <c r="H60" s="53"/>
      <c r="I60" s="53"/>
      <c r="J60" s="53"/>
      <c r="K60" s="43"/>
      <c r="L60" s="53"/>
      <c r="M60" s="59"/>
      <c r="N60" s="52"/>
      <c r="O60" s="53"/>
    </row>
    <row r="61" spans="1:15" ht="21.75" customHeight="1" x14ac:dyDescent="0.25">
      <c r="A61" s="18"/>
      <c r="B61" s="18"/>
      <c r="C61" s="18"/>
      <c r="D61" s="18"/>
      <c r="E61" s="18"/>
      <c r="F61" s="18"/>
      <c r="G61" s="18"/>
      <c r="H61" s="7"/>
      <c r="I61" s="7"/>
      <c r="J61" s="7"/>
      <c r="K61" s="7"/>
      <c r="L61" s="8"/>
      <c r="M61" s="8"/>
      <c r="N61" s="8"/>
      <c r="O61" s="8"/>
    </row>
    <row r="62" spans="1:15" ht="18" customHeight="1" x14ac:dyDescent="0.25">
      <c r="A62" s="18"/>
      <c r="B62" s="18"/>
      <c r="C62" s="18"/>
      <c r="D62" s="21"/>
      <c r="E62" s="21"/>
      <c r="F62" s="21"/>
      <c r="G62" s="21"/>
      <c r="H62" s="35"/>
      <c r="I62" s="35"/>
      <c r="J62" s="35"/>
      <c r="K62" s="7"/>
      <c r="L62" s="37"/>
      <c r="M62" s="37"/>
      <c r="N62" s="37"/>
      <c r="O62" s="37"/>
    </row>
    <row r="63" spans="1:15" x14ac:dyDescent="0.25">
      <c r="A63" s="18"/>
      <c r="B63" s="18"/>
      <c r="C63" s="10"/>
      <c r="D63" s="18"/>
      <c r="E63" s="18"/>
      <c r="F63" s="18"/>
      <c r="G63" s="18"/>
      <c r="H63" s="7"/>
      <c r="I63" s="7"/>
      <c r="J63" s="7"/>
      <c r="K63" s="7"/>
      <c r="L63" s="25"/>
      <c r="M63" s="25"/>
      <c r="N63" s="25"/>
      <c r="O63" s="25"/>
    </row>
    <row r="64" spans="1:1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 x14ac:dyDescent="0.25">
      <c r="A65" s="43"/>
      <c r="B65" s="74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ht="18.75" x14ac:dyDescent="0.3">
      <c r="A66" s="194"/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</row>
    <row r="67" spans="1:15" ht="20.25" customHeight="1" x14ac:dyDescent="0.25">
      <c r="A67" s="18"/>
      <c r="B67" s="16"/>
      <c r="C67" s="18"/>
      <c r="D67" s="18"/>
      <c r="E67" s="18"/>
      <c r="F67" s="18"/>
      <c r="G67" s="18"/>
      <c r="H67" s="18"/>
      <c r="I67" s="18"/>
      <c r="J67" s="18"/>
      <c r="K67" s="18"/>
      <c r="L67" s="22"/>
      <c r="M67" s="22"/>
      <c r="N67" s="22"/>
      <c r="O67" s="22"/>
    </row>
    <row r="68" spans="1:15" x14ac:dyDescent="0.25">
      <c r="A68" s="47"/>
      <c r="B68" s="74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1:15" ht="18.75" x14ac:dyDescent="0.3">
      <c r="A69" s="194"/>
      <c r="B69" s="194"/>
      <c r="C69" s="194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</row>
    <row r="70" spans="1:15" x14ac:dyDescent="0.25">
      <c r="A70" s="51"/>
      <c r="B70" s="51"/>
      <c r="C70" s="51"/>
      <c r="D70" s="52"/>
      <c r="E70" s="53"/>
      <c r="F70" s="53"/>
      <c r="G70" s="53"/>
      <c r="H70" s="51"/>
      <c r="I70" s="51"/>
      <c r="J70" s="51"/>
      <c r="K70" s="51"/>
      <c r="L70" s="51"/>
      <c r="M70" s="51"/>
      <c r="N70" s="51"/>
      <c r="O70" s="51"/>
    </row>
    <row r="71" spans="1:15" ht="20.25" customHeight="1" x14ac:dyDescent="0.25">
      <c r="A71" s="51"/>
      <c r="B71" s="54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</row>
    <row r="72" spans="1:15" x14ac:dyDescent="0.25">
      <c r="A72" s="43"/>
      <c r="B72" s="43"/>
      <c r="C72" s="43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x14ac:dyDescent="0.25">
      <c r="A73" s="43"/>
      <c r="B73" s="54"/>
      <c r="C73" s="45"/>
      <c r="D73" s="59"/>
      <c r="E73" s="59"/>
      <c r="F73" s="59"/>
      <c r="G73" s="59"/>
      <c r="H73" s="43"/>
      <c r="I73" s="43"/>
      <c r="J73" s="43"/>
      <c r="K73" s="43"/>
      <c r="L73" s="59"/>
      <c r="M73" s="59"/>
      <c r="N73" s="59"/>
      <c r="O73" s="59"/>
    </row>
    <row r="74" spans="1:15" ht="21" customHeight="1" x14ac:dyDescent="0.25">
      <c r="A74" s="18"/>
      <c r="B74" s="18"/>
      <c r="C74" s="10"/>
      <c r="D74" s="18"/>
      <c r="E74" s="18"/>
      <c r="F74" s="18"/>
      <c r="G74" s="18"/>
      <c r="H74" s="7"/>
      <c r="I74" s="7"/>
      <c r="J74" s="7"/>
      <c r="K74" s="7"/>
      <c r="L74" s="8"/>
      <c r="M74" s="8"/>
      <c r="N74" s="8"/>
      <c r="O74" s="8"/>
    </row>
    <row r="75" spans="1:15" ht="18" customHeight="1" x14ac:dyDescent="0.25">
      <c r="A75" s="18"/>
      <c r="B75" s="18"/>
      <c r="C75" s="18"/>
      <c r="D75" s="21"/>
      <c r="E75" s="21"/>
      <c r="F75" s="21"/>
      <c r="G75" s="21"/>
      <c r="H75" s="7"/>
      <c r="I75" s="7"/>
      <c r="J75" s="7"/>
      <c r="K75" s="7"/>
      <c r="L75" s="8"/>
      <c r="M75" s="8"/>
      <c r="N75" s="8"/>
      <c r="O75" s="8"/>
    </row>
    <row r="76" spans="1:15" ht="30.75" customHeight="1" x14ac:dyDescent="0.25">
      <c r="A76" s="51"/>
      <c r="B76" s="54"/>
      <c r="C76" s="55"/>
      <c r="D76" s="52"/>
      <c r="E76" s="53"/>
      <c r="F76" s="53"/>
      <c r="G76" s="53"/>
      <c r="H76" s="56"/>
      <c r="I76" s="51"/>
      <c r="J76" s="51"/>
      <c r="K76" s="51"/>
      <c r="L76" s="51"/>
      <c r="M76" s="51"/>
      <c r="N76" s="51"/>
      <c r="O76" s="51"/>
    </row>
    <row r="77" spans="1:15" x14ac:dyDescent="0.25">
      <c r="A77" s="43"/>
      <c r="B77" s="74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</row>
    <row r="78" spans="1:15" ht="18.75" x14ac:dyDescent="0.3">
      <c r="A78" s="195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7"/>
    </row>
    <row r="79" spans="1:15" x14ac:dyDescent="0.25">
      <c r="A79" s="43"/>
      <c r="B79" s="54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</row>
    <row r="81" spans="1:15" x14ac:dyDescent="0.25">
      <c r="A81" s="43"/>
      <c r="B81" s="74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</row>
    <row r="82" spans="1:15" x14ac:dyDescent="0.25">
      <c r="A82" s="43"/>
      <c r="B82" s="74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</row>
    <row r="83" spans="1:15" ht="15.75" x14ac:dyDescent="0.25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</row>
    <row r="84" spans="1:15" ht="18.75" x14ac:dyDescent="0.3">
      <c r="A84" s="194"/>
      <c r="B84" s="194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</row>
    <row r="85" spans="1:15" x14ac:dyDescent="0.25">
      <c r="A85" s="9"/>
      <c r="B85" s="7"/>
      <c r="C85" s="7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ht="36.75" customHeight="1" x14ac:dyDescent="0.25">
      <c r="A86" s="43"/>
      <c r="B86" s="44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1:15" ht="21.75" customHeight="1" x14ac:dyDescent="0.25">
      <c r="A87" s="18"/>
      <c r="B87" s="18"/>
      <c r="C87" s="10"/>
      <c r="D87" s="18"/>
      <c r="E87" s="18"/>
      <c r="F87" s="18"/>
      <c r="G87" s="18"/>
      <c r="H87" s="7"/>
      <c r="I87" s="7"/>
      <c r="J87" s="7"/>
      <c r="K87" s="7"/>
      <c r="L87" s="25"/>
      <c r="M87" s="25"/>
      <c r="N87" s="25"/>
      <c r="O87" s="25"/>
    </row>
    <row r="88" spans="1:15" ht="20.25" customHeight="1" x14ac:dyDescent="0.25">
      <c r="A88" s="18"/>
      <c r="B88" s="18"/>
      <c r="C88" s="18"/>
      <c r="D88" s="18"/>
      <c r="E88" s="18"/>
      <c r="F88" s="18"/>
      <c r="G88" s="18"/>
      <c r="H88" s="7"/>
      <c r="I88" s="7"/>
      <c r="J88" s="7"/>
      <c r="K88" s="7"/>
      <c r="L88" s="25"/>
      <c r="M88" s="25"/>
      <c r="N88" s="25"/>
      <c r="O88" s="25"/>
    </row>
    <row r="89" spans="1:15" x14ac:dyDescent="0.25">
      <c r="A89" s="43"/>
      <c r="B89" s="43"/>
      <c r="C89" s="45"/>
      <c r="D89" s="59"/>
      <c r="E89" s="59"/>
      <c r="F89" s="59"/>
      <c r="G89" s="60"/>
      <c r="H89" s="53"/>
      <c r="I89" s="53"/>
      <c r="J89" s="53"/>
      <c r="K89" s="61"/>
      <c r="L89" s="59"/>
      <c r="M89" s="59"/>
      <c r="N89" s="59"/>
      <c r="O89" s="59"/>
    </row>
    <row r="90" spans="1:15" x14ac:dyDescent="0.25">
      <c r="A90" s="47"/>
      <c r="B90" s="74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1:15" ht="18.75" x14ac:dyDescent="0.3">
      <c r="A91" s="194"/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</row>
    <row r="92" spans="1:15" ht="29.25" customHeight="1" x14ac:dyDescent="0.25">
      <c r="A92" s="12"/>
      <c r="B92" s="16"/>
      <c r="C92" s="13"/>
      <c r="D92" s="18"/>
      <c r="E92" s="18"/>
      <c r="F92" s="18"/>
      <c r="G92" s="14"/>
      <c r="H92" s="15"/>
      <c r="I92" s="15"/>
      <c r="J92" s="15"/>
      <c r="K92" s="15"/>
      <c r="L92" s="8"/>
      <c r="M92" s="8"/>
      <c r="N92" s="8"/>
      <c r="O92" s="8"/>
    </row>
    <row r="93" spans="1:15" x14ac:dyDescent="0.25">
      <c r="A93" s="47"/>
      <c r="B93" s="74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1:15" ht="18.75" x14ac:dyDescent="0.3">
      <c r="A94" s="194"/>
      <c r="B94" s="194"/>
      <c r="C94" s="194"/>
      <c r="D94" s="201"/>
      <c r="E94" s="201"/>
      <c r="F94" s="201"/>
      <c r="G94" s="201"/>
      <c r="H94" s="201"/>
      <c r="I94" s="201"/>
      <c r="J94" s="201"/>
      <c r="K94" s="194"/>
      <c r="L94" s="201"/>
      <c r="M94" s="201"/>
      <c r="N94" s="201"/>
      <c r="O94" s="201"/>
    </row>
    <row r="95" spans="1:15" x14ac:dyDescent="0.25">
      <c r="A95" s="51"/>
      <c r="B95" s="43"/>
      <c r="C95" s="55"/>
      <c r="D95" s="59"/>
      <c r="E95" s="59"/>
      <c r="F95" s="59"/>
      <c r="G95" s="59"/>
      <c r="H95" s="59"/>
      <c r="I95" s="59"/>
      <c r="J95" s="59"/>
      <c r="K95" s="43"/>
      <c r="L95" s="59"/>
      <c r="M95" s="59"/>
      <c r="N95" s="59"/>
      <c r="O95" s="59"/>
    </row>
    <row r="96" spans="1:15" ht="30.75" customHeight="1" x14ac:dyDescent="0.25">
      <c r="A96" s="43"/>
      <c r="B96" s="54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 x14ac:dyDescent="0.25">
      <c r="A97" s="43"/>
      <c r="B97" s="54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x14ac:dyDescent="0.25">
      <c r="A98" s="51"/>
      <c r="B98" s="43"/>
      <c r="C98" s="45"/>
      <c r="D98" s="59"/>
      <c r="E98" s="59"/>
      <c r="F98" s="59"/>
      <c r="G98" s="60"/>
      <c r="H98" s="59"/>
      <c r="I98" s="59"/>
      <c r="J98" s="59"/>
      <c r="K98" s="45"/>
      <c r="L98" s="59"/>
      <c r="M98" s="59"/>
      <c r="N98" s="59"/>
      <c r="O98" s="59"/>
    </row>
    <row r="99" spans="1:15" ht="21" customHeight="1" x14ac:dyDescent="0.25">
      <c r="A99" s="18"/>
      <c r="B99" s="18"/>
      <c r="C99" s="10"/>
      <c r="D99" s="18"/>
      <c r="E99" s="18"/>
      <c r="F99" s="18"/>
      <c r="G99" s="18"/>
      <c r="H99" s="7"/>
      <c r="I99" s="7"/>
      <c r="J99" s="7"/>
      <c r="K99" s="7"/>
      <c r="L99" s="8"/>
      <c r="M99" s="8"/>
      <c r="N99" s="8"/>
      <c r="O99" s="8"/>
    </row>
    <row r="100" spans="1:15" ht="15" customHeight="1" x14ac:dyDescent="0.25">
      <c r="A100" s="18"/>
      <c r="B100" s="18"/>
      <c r="C100" s="18"/>
      <c r="D100" s="21"/>
      <c r="E100" s="21"/>
      <c r="F100" s="21"/>
      <c r="G100" s="21"/>
      <c r="H100" s="35"/>
      <c r="I100" s="35"/>
      <c r="J100" s="35"/>
      <c r="K100" s="7"/>
      <c r="L100" s="37"/>
      <c r="M100" s="37"/>
      <c r="N100" s="37"/>
      <c r="O100" s="37"/>
    </row>
    <row r="101" spans="1:15" ht="24.75" customHeight="1" x14ac:dyDescent="0.25">
      <c r="A101" s="51"/>
      <c r="B101" s="54"/>
      <c r="C101" s="45"/>
      <c r="D101" s="59"/>
      <c r="E101" s="59"/>
      <c r="F101" s="59"/>
      <c r="G101" s="59"/>
      <c r="H101" s="63"/>
      <c r="I101" s="59"/>
      <c r="J101" s="59"/>
      <c r="K101" s="62"/>
      <c r="L101" s="59"/>
      <c r="M101" s="59"/>
      <c r="N101" s="59"/>
      <c r="O101" s="59"/>
    </row>
    <row r="102" spans="1:15" x14ac:dyDescent="0.25">
      <c r="A102" s="43"/>
      <c r="B102" s="74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</row>
    <row r="103" spans="1:15" ht="18.75" x14ac:dyDescent="0.3">
      <c r="A103" s="195"/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7"/>
    </row>
    <row r="104" spans="1:1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1:1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1:15" x14ac:dyDescent="0.25">
      <c r="A106" s="43"/>
      <c r="B106" s="74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5" x14ac:dyDescent="0.25">
      <c r="A107" s="43"/>
      <c r="B107" s="74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</row>
    <row r="108" spans="1:15" ht="15.75" x14ac:dyDescent="0.25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</row>
    <row r="109" spans="1:15" ht="18.75" x14ac:dyDescent="0.3">
      <c r="A109" s="194"/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</row>
    <row r="110" spans="1:15" x14ac:dyDescent="0.25">
      <c r="A110" s="9"/>
      <c r="B110" s="7"/>
      <c r="C110" s="7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ht="32.25" customHeight="1" x14ac:dyDescent="0.25">
      <c r="A111" s="51"/>
      <c r="B111" s="54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</row>
    <row r="112" spans="1:15" ht="23.25" customHeight="1" x14ac:dyDescent="0.25">
      <c r="A112" s="18"/>
      <c r="B112" s="18"/>
      <c r="C112" s="10"/>
      <c r="D112" s="18"/>
      <c r="E112" s="18"/>
      <c r="F112" s="18"/>
      <c r="G112" s="18"/>
      <c r="H112" s="7"/>
      <c r="I112" s="7"/>
      <c r="J112" s="7"/>
      <c r="K112" s="7"/>
      <c r="L112" s="25"/>
      <c r="M112" s="25"/>
      <c r="N112" s="25"/>
      <c r="O112" s="25"/>
    </row>
    <row r="113" spans="1:15" ht="17.25" customHeight="1" x14ac:dyDescent="0.25">
      <c r="A113" s="18"/>
      <c r="B113" s="18"/>
      <c r="C113" s="18"/>
      <c r="D113" s="18"/>
      <c r="E113" s="18"/>
      <c r="F113" s="18"/>
      <c r="G113" s="18"/>
      <c r="H113" s="7"/>
      <c r="I113" s="7"/>
      <c r="J113" s="7"/>
      <c r="K113" s="7"/>
      <c r="L113" s="25"/>
      <c r="M113" s="25"/>
      <c r="N113" s="25"/>
      <c r="O113" s="25"/>
    </row>
    <row r="114" spans="1:1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1:15" x14ac:dyDescent="0.25">
      <c r="A115" s="51"/>
      <c r="B115" s="74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1:15" ht="18.75" x14ac:dyDescent="0.3">
      <c r="A116" s="194"/>
      <c r="B116" s="194"/>
      <c r="C116" s="194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</row>
    <row r="117" spans="1:15" x14ac:dyDescent="0.25">
      <c r="A117" s="12"/>
      <c r="B117" s="16"/>
      <c r="C117" s="13"/>
      <c r="D117" s="18"/>
      <c r="E117" s="18"/>
      <c r="F117" s="18"/>
      <c r="G117" s="14"/>
      <c r="H117" s="15"/>
      <c r="I117" s="15"/>
      <c r="J117" s="15"/>
      <c r="K117" s="15"/>
      <c r="L117" s="8"/>
      <c r="M117" s="8"/>
      <c r="N117" s="8"/>
      <c r="O117" s="8"/>
    </row>
    <row r="118" spans="1:15" x14ac:dyDescent="0.25">
      <c r="A118" s="47"/>
      <c r="B118" s="74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1:15" ht="18.75" x14ac:dyDescent="0.3">
      <c r="A119" s="194"/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</row>
    <row r="120" spans="1:15" x14ac:dyDescent="0.25">
      <c r="A120" s="51"/>
      <c r="B120" s="43"/>
      <c r="C120" s="45"/>
      <c r="D120" s="59"/>
      <c r="E120" s="59"/>
      <c r="F120" s="59"/>
      <c r="G120" s="60"/>
      <c r="H120" s="59"/>
      <c r="I120" s="59"/>
      <c r="J120" s="59"/>
      <c r="K120" s="61"/>
      <c r="L120" s="59"/>
      <c r="M120" s="59"/>
      <c r="N120" s="59"/>
      <c r="O120" s="59"/>
    </row>
    <row r="121" spans="1:15" x14ac:dyDescent="0.25">
      <c r="A121" s="43"/>
      <c r="B121" s="54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pans="1:1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pans="1:15" x14ac:dyDescent="0.25">
      <c r="A123" s="51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pans="1:15" ht="23.25" customHeight="1" x14ac:dyDescent="0.25">
      <c r="A124" s="18"/>
      <c r="B124" s="18"/>
      <c r="C124" s="10"/>
      <c r="D124" s="18"/>
      <c r="E124" s="18"/>
      <c r="F124" s="18"/>
      <c r="G124" s="18"/>
      <c r="H124" s="7"/>
      <c r="I124" s="7"/>
      <c r="J124" s="7"/>
      <c r="K124" s="7"/>
      <c r="L124" s="8"/>
      <c r="M124" s="8"/>
      <c r="N124" s="8"/>
      <c r="O124" s="8"/>
    </row>
    <row r="125" spans="1:15" ht="17.25" customHeight="1" x14ac:dyDescent="0.25">
      <c r="A125" s="18"/>
      <c r="B125" s="18"/>
      <c r="C125" s="18"/>
      <c r="D125" s="21"/>
      <c r="E125" s="21"/>
      <c r="F125" s="21"/>
      <c r="G125" s="21"/>
      <c r="H125" s="7"/>
      <c r="I125" s="7"/>
      <c r="J125" s="7"/>
      <c r="K125" s="7"/>
      <c r="L125" s="8"/>
      <c r="M125" s="8"/>
      <c r="N125" s="8"/>
      <c r="O125" s="8"/>
    </row>
    <row r="126" spans="1:15" ht="41.25" customHeight="1" x14ac:dyDescent="0.25">
      <c r="A126" s="51"/>
      <c r="B126" s="54"/>
      <c r="C126" s="55"/>
      <c r="D126" s="52"/>
      <c r="E126" s="53"/>
      <c r="F126" s="53"/>
      <c r="G126" s="53"/>
      <c r="H126" s="56"/>
      <c r="I126" s="51"/>
      <c r="J126" s="51"/>
      <c r="K126" s="51"/>
      <c r="L126" s="51"/>
      <c r="M126" s="51"/>
      <c r="N126" s="51"/>
      <c r="O126" s="51"/>
    </row>
    <row r="127" spans="1:15" x14ac:dyDescent="0.25">
      <c r="A127" s="43"/>
      <c r="B127" s="74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</row>
    <row r="128" spans="1:15" ht="18.75" x14ac:dyDescent="0.3">
      <c r="A128" s="195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7"/>
    </row>
    <row r="129" spans="1:1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</row>
    <row r="130" spans="1:15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</row>
    <row r="131" spans="1:15" x14ac:dyDescent="0.25">
      <c r="A131" s="43"/>
      <c r="B131" s="74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</row>
    <row r="132" spans="1:15" x14ac:dyDescent="0.25">
      <c r="A132" s="43"/>
      <c r="B132" s="74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</row>
    <row r="133" spans="1:15" ht="15.75" x14ac:dyDescent="0.25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</row>
    <row r="134" spans="1:15" ht="18.75" x14ac:dyDescent="0.3">
      <c r="A134" s="194"/>
      <c r="B134" s="194"/>
      <c r="C134" s="194"/>
      <c r="D134" s="194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</row>
    <row r="135" spans="1:15" x14ac:dyDescent="0.25">
      <c r="A135" s="9"/>
      <c r="B135" s="7"/>
      <c r="C135" s="7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ht="34.5" customHeight="1" x14ac:dyDescent="0.25">
      <c r="A136" s="51"/>
      <c r="B136" s="54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</row>
    <row r="137" spans="1:15" x14ac:dyDescent="0.25">
      <c r="A137" s="18"/>
      <c r="B137" s="18"/>
      <c r="C137" s="18"/>
      <c r="D137" s="18"/>
      <c r="E137" s="18"/>
      <c r="F137" s="18"/>
      <c r="G137" s="18"/>
      <c r="H137" s="7"/>
      <c r="I137" s="7"/>
      <c r="J137" s="7"/>
      <c r="K137" s="7"/>
      <c r="L137" s="8"/>
      <c r="M137" s="8"/>
      <c r="N137" s="8"/>
      <c r="O137" s="8"/>
    </row>
    <row r="138" spans="1:15" ht="18.75" customHeight="1" x14ac:dyDescent="0.25">
      <c r="A138" s="18"/>
      <c r="B138" s="18"/>
      <c r="C138" s="10"/>
      <c r="D138" s="18"/>
      <c r="E138" s="18"/>
      <c r="F138" s="18"/>
      <c r="G138" s="18"/>
      <c r="H138" s="7"/>
      <c r="I138" s="7"/>
      <c r="J138" s="7"/>
      <c r="K138" s="7"/>
      <c r="L138" s="25"/>
      <c r="M138" s="25"/>
      <c r="N138" s="25"/>
      <c r="O138" s="25"/>
    </row>
    <row r="139" spans="1:15" x14ac:dyDescent="0.25">
      <c r="A139" s="43"/>
      <c r="B139" s="43"/>
      <c r="C139" s="45"/>
      <c r="D139" s="59"/>
      <c r="E139" s="59"/>
      <c r="F139" s="59"/>
      <c r="G139" s="60"/>
      <c r="H139" s="53"/>
      <c r="I139" s="53"/>
      <c r="J139" s="53"/>
      <c r="K139" s="61"/>
      <c r="L139" s="59"/>
      <c r="M139" s="59"/>
      <c r="N139" s="59"/>
      <c r="O139" s="59"/>
    </row>
    <row r="140" spans="1:15" x14ac:dyDescent="0.25">
      <c r="A140" s="51"/>
      <c r="B140" s="74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1:15" ht="18.75" x14ac:dyDescent="0.3">
      <c r="A141" s="194"/>
      <c r="B141" s="194"/>
      <c r="C141" s="194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</row>
    <row r="142" spans="1:15" x14ac:dyDescent="0.25">
      <c r="A142" s="18"/>
      <c r="B142" s="16"/>
      <c r="C142" s="18"/>
      <c r="D142" s="18"/>
      <c r="E142" s="18"/>
      <c r="F142" s="18"/>
      <c r="G142" s="18"/>
      <c r="H142" s="18"/>
      <c r="I142" s="18"/>
      <c r="J142" s="18"/>
      <c r="K142" s="18"/>
      <c r="L142" s="22"/>
      <c r="M142" s="22"/>
      <c r="N142" s="22"/>
      <c r="O142" s="22"/>
    </row>
    <row r="143" spans="1:15" x14ac:dyDescent="0.25">
      <c r="A143" s="47"/>
      <c r="B143" s="74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1:15" ht="18.75" x14ac:dyDescent="0.3">
      <c r="A144" s="194"/>
      <c r="B144" s="194"/>
      <c r="C144" s="194"/>
      <c r="D144" s="201"/>
      <c r="E144" s="201"/>
      <c r="F144" s="201"/>
      <c r="G144" s="201"/>
      <c r="H144" s="201"/>
      <c r="I144" s="201"/>
      <c r="J144" s="201"/>
      <c r="K144" s="194"/>
      <c r="L144" s="201"/>
      <c r="M144" s="201"/>
      <c r="N144" s="201"/>
      <c r="O144" s="201"/>
    </row>
    <row r="145" spans="1:15" x14ac:dyDescent="0.25">
      <c r="A145" s="51"/>
      <c r="B145" s="43"/>
      <c r="C145" s="55"/>
      <c r="D145" s="59"/>
      <c r="E145" s="59"/>
      <c r="F145" s="59"/>
      <c r="G145" s="59"/>
      <c r="H145" s="59"/>
      <c r="I145" s="59"/>
      <c r="J145" s="59"/>
      <c r="K145" s="43"/>
      <c r="L145" s="59"/>
      <c r="M145" s="59"/>
      <c r="N145" s="59"/>
      <c r="O145" s="59"/>
    </row>
    <row r="146" spans="1:15" x14ac:dyDescent="0.25">
      <c r="A146" s="43"/>
      <c r="B146" s="54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pans="1:15" x14ac:dyDescent="0.25">
      <c r="A147" s="43"/>
      <c r="B147" s="54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1:1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1:15" ht="18.75" customHeight="1" x14ac:dyDescent="0.25">
      <c r="A149" s="18"/>
      <c r="B149" s="18"/>
      <c r="C149" s="10"/>
      <c r="D149" s="18"/>
      <c r="E149" s="18"/>
      <c r="F149" s="18"/>
      <c r="G149" s="18"/>
      <c r="H149" s="7"/>
      <c r="I149" s="7"/>
      <c r="J149" s="7"/>
      <c r="K149" s="7"/>
      <c r="L149" s="8"/>
      <c r="M149" s="8"/>
      <c r="N149" s="8"/>
      <c r="O149" s="8"/>
    </row>
    <row r="150" spans="1:15" ht="19.5" customHeight="1" x14ac:dyDescent="0.25">
      <c r="A150" s="18"/>
      <c r="B150" s="18"/>
      <c r="C150" s="18"/>
      <c r="D150" s="21"/>
      <c r="E150" s="21"/>
      <c r="F150" s="21"/>
      <c r="G150" s="21"/>
      <c r="H150" s="35"/>
      <c r="I150" s="35"/>
      <c r="J150" s="35"/>
      <c r="K150" s="7"/>
      <c r="L150" s="37"/>
      <c r="M150" s="37"/>
      <c r="N150" s="37"/>
      <c r="O150" s="37"/>
    </row>
    <row r="151" spans="1:15" ht="26.25" customHeight="1" x14ac:dyDescent="0.25">
      <c r="A151" s="51"/>
      <c r="B151" s="54"/>
      <c r="C151" s="45"/>
      <c r="D151" s="59"/>
      <c r="E151" s="59"/>
      <c r="F151" s="59"/>
      <c r="G151" s="59"/>
      <c r="H151" s="63"/>
      <c r="I151" s="59"/>
      <c r="J151" s="59"/>
      <c r="K151" s="62"/>
      <c r="L151" s="59"/>
      <c r="M151" s="59"/>
      <c r="N151" s="59"/>
      <c r="O151" s="59"/>
    </row>
    <row r="152" spans="1:15" x14ac:dyDescent="0.25">
      <c r="A152" s="43"/>
      <c r="B152" s="74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</row>
    <row r="153" spans="1:15" ht="18.75" x14ac:dyDescent="0.3">
      <c r="A153" s="195"/>
      <c r="B153" s="196"/>
      <c r="C153" s="196"/>
      <c r="D153" s="196"/>
      <c r="E153" s="196"/>
      <c r="F153" s="196"/>
      <c r="G153" s="196"/>
      <c r="H153" s="196"/>
      <c r="I153" s="196"/>
      <c r="J153" s="196"/>
      <c r="K153" s="196"/>
      <c r="L153" s="196"/>
      <c r="M153" s="196"/>
      <c r="N153" s="196"/>
      <c r="O153" s="197"/>
    </row>
    <row r="154" spans="1:15" x14ac:dyDescent="0.25">
      <c r="A154" s="47"/>
      <c r="B154" s="43"/>
      <c r="C154" s="43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</row>
    <row r="155" spans="1:1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1:15" x14ac:dyDescent="0.25">
      <c r="A156" s="43"/>
      <c r="B156" s="74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</row>
    <row r="157" spans="1:15" x14ac:dyDescent="0.25">
      <c r="A157" s="43"/>
      <c r="B157" s="74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</row>
    <row r="158" spans="1:15" ht="15.75" x14ac:dyDescent="0.25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</row>
    <row r="159" spans="1:15" ht="18.75" x14ac:dyDescent="0.3">
      <c r="A159" s="194"/>
      <c r="B159" s="194"/>
      <c r="C159" s="194"/>
      <c r="D159" s="194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</row>
    <row r="160" spans="1:15" x14ac:dyDescent="0.25">
      <c r="A160" s="9"/>
      <c r="B160" s="7"/>
      <c r="C160" s="7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ht="38.25" customHeight="1" x14ac:dyDescent="0.25">
      <c r="A161" s="43"/>
      <c r="B161" s="54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pans="1:15" ht="22.5" customHeight="1" x14ac:dyDescent="0.25">
      <c r="A162" s="18"/>
      <c r="B162" s="11"/>
      <c r="C162" s="10"/>
      <c r="D162" s="18"/>
      <c r="E162" s="18"/>
      <c r="F162" s="18"/>
      <c r="G162" s="18"/>
      <c r="H162" s="7"/>
      <c r="I162" s="7"/>
      <c r="J162" s="7"/>
      <c r="K162" s="7"/>
      <c r="L162" s="25"/>
      <c r="M162" s="25"/>
      <c r="N162" s="25"/>
      <c r="O162" s="25"/>
    </row>
    <row r="163" spans="1:15" x14ac:dyDescent="0.25">
      <c r="A163" s="18"/>
      <c r="B163" s="18"/>
      <c r="C163" s="18"/>
      <c r="D163" s="18"/>
      <c r="E163" s="18"/>
      <c r="F163" s="18"/>
      <c r="G163" s="18"/>
      <c r="H163" s="7"/>
      <c r="I163" s="7"/>
      <c r="J163" s="7"/>
      <c r="K163" s="7"/>
      <c r="L163" s="8"/>
      <c r="M163" s="8"/>
      <c r="N163" s="8"/>
      <c r="O163" s="8"/>
    </row>
    <row r="164" spans="1:15" x14ac:dyDescent="0.25">
      <c r="A164" s="18"/>
      <c r="B164" s="18"/>
      <c r="C164" s="18"/>
      <c r="D164" s="21"/>
      <c r="E164" s="21"/>
      <c r="F164" s="21"/>
      <c r="G164" s="21"/>
      <c r="H164" s="35"/>
      <c r="I164" s="35"/>
      <c r="J164" s="35"/>
      <c r="K164" s="7"/>
      <c r="L164" s="37"/>
      <c r="M164" s="37"/>
      <c r="N164" s="37"/>
      <c r="O164" s="37"/>
    </row>
    <row r="165" spans="1:1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1:15" x14ac:dyDescent="0.25">
      <c r="A166" s="43"/>
      <c r="B166" s="74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</row>
    <row r="167" spans="1:15" ht="18.75" x14ac:dyDescent="0.3">
      <c r="A167" s="194"/>
      <c r="B167" s="194"/>
      <c r="C167" s="194"/>
      <c r="D167" s="194"/>
      <c r="E167" s="194"/>
      <c r="F167" s="194"/>
      <c r="G167" s="194"/>
      <c r="H167" s="194"/>
      <c r="I167" s="194"/>
      <c r="J167" s="194"/>
      <c r="K167" s="194"/>
      <c r="L167" s="194"/>
      <c r="M167" s="194"/>
      <c r="N167" s="194"/>
      <c r="O167" s="194"/>
    </row>
    <row r="168" spans="1:15" x14ac:dyDescent="0.25">
      <c r="A168" s="12"/>
      <c r="B168" s="16"/>
      <c r="C168" s="13"/>
      <c r="D168" s="18"/>
      <c r="E168" s="18"/>
      <c r="F168" s="18"/>
      <c r="G168" s="14"/>
      <c r="H168" s="15"/>
      <c r="I168" s="15"/>
      <c r="J168" s="15"/>
      <c r="K168" s="15"/>
      <c r="L168" s="8"/>
      <c r="M168" s="8"/>
      <c r="N168" s="8"/>
      <c r="O168" s="8"/>
    </row>
    <row r="169" spans="1:15" x14ac:dyDescent="0.25">
      <c r="A169" s="47"/>
      <c r="B169" s="74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1:15" ht="18.75" x14ac:dyDescent="0.3">
      <c r="A170" s="194"/>
      <c r="B170" s="194"/>
      <c r="C170" s="194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</row>
    <row r="171" spans="1:15" x14ac:dyDescent="0.25">
      <c r="A171" s="51"/>
      <c r="B171" s="43"/>
      <c r="C171" s="45"/>
      <c r="D171" s="59"/>
      <c r="E171" s="59"/>
      <c r="F171" s="59"/>
      <c r="G171" s="60"/>
      <c r="H171" s="59"/>
      <c r="I171" s="59"/>
      <c r="J171" s="59"/>
      <c r="K171" s="61"/>
      <c r="L171" s="59"/>
      <c r="M171" s="59"/>
      <c r="N171" s="59"/>
      <c r="O171" s="59"/>
    </row>
    <row r="172" spans="1:15" ht="25.5" customHeight="1" x14ac:dyDescent="0.25">
      <c r="A172" s="51"/>
      <c r="B172" s="54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pans="1:1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pans="1:15" x14ac:dyDescent="0.25">
      <c r="A174" s="43"/>
      <c r="B174" s="43"/>
      <c r="C174" s="43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1:15" ht="26.25" customHeight="1" x14ac:dyDescent="0.25">
      <c r="A175" s="43"/>
      <c r="B175" s="54"/>
      <c r="C175" s="45"/>
      <c r="D175" s="59"/>
      <c r="E175" s="59"/>
      <c r="F175" s="59"/>
      <c r="G175" s="59"/>
      <c r="H175" s="43"/>
      <c r="I175" s="43"/>
      <c r="J175" s="43"/>
      <c r="K175" s="43"/>
      <c r="L175" s="59"/>
      <c r="M175" s="59"/>
      <c r="N175" s="59"/>
      <c r="O175" s="59"/>
    </row>
    <row r="176" spans="1:15" ht="19.5" customHeight="1" x14ac:dyDescent="0.25">
      <c r="A176" s="18"/>
      <c r="B176" s="18"/>
      <c r="C176" s="10"/>
      <c r="D176" s="18"/>
      <c r="E176" s="18"/>
      <c r="F176" s="18"/>
      <c r="G176" s="18"/>
      <c r="H176" s="7"/>
      <c r="I176" s="7"/>
      <c r="J176" s="7"/>
      <c r="K176" s="7"/>
      <c r="L176" s="25"/>
      <c r="M176" s="25"/>
      <c r="N176" s="25"/>
      <c r="O176" s="25"/>
    </row>
    <row r="177" spans="1:15" ht="18" customHeight="1" x14ac:dyDescent="0.25">
      <c r="A177" s="18"/>
      <c r="B177" s="18"/>
      <c r="C177" s="18"/>
      <c r="D177" s="21"/>
      <c r="E177" s="21"/>
      <c r="F177" s="21"/>
      <c r="G177" s="21"/>
      <c r="H177" s="7"/>
      <c r="I177" s="7"/>
      <c r="J177" s="7"/>
      <c r="K177" s="7"/>
      <c r="L177" s="25"/>
      <c r="M177" s="25"/>
      <c r="N177" s="25"/>
      <c r="O177" s="25"/>
    </row>
    <row r="178" spans="1:15" ht="30.75" customHeight="1" x14ac:dyDescent="0.25">
      <c r="A178" s="51"/>
      <c r="B178" s="54"/>
      <c r="C178" s="45"/>
      <c r="D178" s="59"/>
      <c r="E178" s="59"/>
      <c r="F178" s="59"/>
      <c r="G178" s="59"/>
      <c r="H178" s="46"/>
      <c r="I178" s="43"/>
      <c r="J178" s="43"/>
      <c r="K178" s="43"/>
      <c r="L178" s="43"/>
      <c r="M178" s="43"/>
      <c r="N178" s="43"/>
      <c r="O178" s="43"/>
    </row>
    <row r="179" spans="1:15" x14ac:dyDescent="0.25">
      <c r="A179" s="47"/>
      <c r="B179" s="74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</row>
    <row r="180" spans="1:15" ht="18.75" x14ac:dyDescent="0.3">
      <c r="A180" s="195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7"/>
    </row>
    <row r="181" spans="1:15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</row>
    <row r="182" spans="1:15" x14ac:dyDescent="0.25">
      <c r="A182" s="51"/>
      <c r="B182" s="43"/>
      <c r="C182" s="45"/>
      <c r="D182" s="59"/>
      <c r="E182" s="59"/>
      <c r="F182" s="59"/>
      <c r="G182" s="60"/>
      <c r="H182" s="59"/>
      <c r="I182" s="59"/>
      <c r="J182" s="59"/>
      <c r="K182" s="59"/>
      <c r="L182" s="59"/>
      <c r="M182" s="59"/>
      <c r="N182" s="59"/>
      <c r="O182" s="59"/>
    </row>
    <row r="183" spans="1:15" x14ac:dyDescent="0.25">
      <c r="A183" s="51"/>
      <c r="B183" s="75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</row>
    <row r="184" spans="1:15" x14ac:dyDescent="0.25">
      <c r="A184" s="47"/>
      <c r="B184" s="7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</row>
    <row r="185" spans="1:15" x14ac:dyDescent="0.25">
      <c r="A185" s="47"/>
      <c r="B185" s="74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</row>
    <row r="186" spans="1:15" ht="15.75" x14ac:dyDescent="0.25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</row>
    <row r="187" spans="1:15" ht="18.75" x14ac:dyDescent="0.3">
      <c r="A187" s="194"/>
      <c r="B187" s="194"/>
      <c r="C187" s="194"/>
      <c r="D187" s="194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4"/>
    </row>
    <row r="188" spans="1:15" x14ac:dyDescent="0.25">
      <c r="A188" s="9"/>
      <c r="B188" s="7"/>
      <c r="C188" s="7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x14ac:dyDescent="0.25">
      <c r="A189" s="43"/>
      <c r="B189" s="44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pans="1:15" x14ac:dyDescent="0.25">
      <c r="A190" s="18"/>
      <c r="B190" s="18"/>
      <c r="C190" s="18"/>
      <c r="D190" s="18"/>
      <c r="E190" s="18"/>
      <c r="F190" s="18"/>
      <c r="G190" s="18"/>
      <c r="H190" s="7"/>
      <c r="I190" s="7"/>
      <c r="J190" s="7"/>
      <c r="K190" s="7"/>
      <c r="L190" s="8"/>
      <c r="M190" s="8"/>
      <c r="N190" s="8"/>
      <c r="O190" s="8"/>
    </row>
    <row r="191" spans="1:15" ht="15.75" customHeight="1" x14ac:dyDescent="0.25">
      <c r="A191" s="18"/>
      <c r="B191" s="18"/>
      <c r="C191" s="10"/>
      <c r="D191" s="18"/>
      <c r="E191" s="18"/>
      <c r="F191" s="18"/>
      <c r="G191" s="18"/>
      <c r="H191" s="7"/>
      <c r="I191" s="7"/>
      <c r="J191" s="7"/>
      <c r="K191" s="7"/>
      <c r="L191" s="25"/>
      <c r="M191" s="25"/>
      <c r="N191" s="25"/>
      <c r="O191" s="25"/>
    </row>
    <row r="192" spans="1:15" x14ac:dyDescent="0.25">
      <c r="A192" s="43"/>
      <c r="B192" s="43"/>
      <c r="C192" s="45"/>
      <c r="D192" s="59"/>
      <c r="E192" s="59"/>
      <c r="F192" s="59"/>
      <c r="G192" s="60"/>
      <c r="H192" s="53"/>
      <c r="I192" s="53"/>
      <c r="J192" s="53"/>
      <c r="K192" s="61"/>
      <c r="L192" s="59"/>
      <c r="M192" s="59"/>
      <c r="N192" s="59"/>
      <c r="O192" s="59"/>
    </row>
    <row r="193" spans="1:15" x14ac:dyDescent="0.25">
      <c r="A193" s="43"/>
      <c r="B193" s="74"/>
      <c r="C193" s="76"/>
      <c r="D193" s="67"/>
      <c r="E193" s="67"/>
      <c r="F193" s="67"/>
      <c r="G193" s="68"/>
      <c r="H193" s="69"/>
      <c r="I193" s="69"/>
      <c r="J193" s="69"/>
      <c r="K193" s="70"/>
      <c r="L193" s="67"/>
      <c r="M193" s="67"/>
      <c r="N193" s="67"/>
      <c r="O193" s="67"/>
    </row>
    <row r="194" spans="1:15" ht="18.75" x14ac:dyDescent="0.3">
      <c r="A194" s="194"/>
      <c r="B194" s="194"/>
      <c r="C194" s="194"/>
      <c r="D194" s="194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</row>
    <row r="195" spans="1:15" ht="29.25" customHeight="1" x14ac:dyDescent="0.25">
      <c r="A195" s="12"/>
      <c r="B195" s="16"/>
      <c r="C195" s="13"/>
      <c r="D195" s="18"/>
      <c r="E195" s="18"/>
      <c r="F195" s="18"/>
      <c r="G195" s="14"/>
      <c r="H195" s="15"/>
      <c r="I195" s="15"/>
      <c r="J195" s="15"/>
      <c r="K195" s="15"/>
      <c r="L195" s="8"/>
      <c r="M195" s="8"/>
      <c r="N195" s="8"/>
      <c r="O195" s="8"/>
    </row>
    <row r="196" spans="1:15" x14ac:dyDescent="0.25">
      <c r="A196" s="47"/>
      <c r="B196" s="74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</row>
    <row r="197" spans="1:15" ht="18.75" x14ac:dyDescent="0.3">
      <c r="A197" s="194"/>
      <c r="B197" s="194"/>
      <c r="C197" s="194"/>
      <c r="D197" s="201"/>
      <c r="E197" s="201"/>
      <c r="F197" s="201"/>
      <c r="G197" s="201"/>
      <c r="H197" s="201"/>
      <c r="I197" s="201"/>
      <c r="J197" s="201"/>
      <c r="K197" s="194"/>
      <c r="L197" s="201"/>
      <c r="M197" s="201"/>
      <c r="N197" s="201"/>
      <c r="O197" s="201"/>
    </row>
    <row r="198" spans="1:15" x14ac:dyDescent="0.25">
      <c r="A198" s="51"/>
      <c r="B198" s="51"/>
      <c r="C198" s="51"/>
      <c r="D198" s="52"/>
      <c r="E198" s="53"/>
      <c r="F198" s="53"/>
      <c r="G198" s="53"/>
      <c r="H198" s="51"/>
      <c r="I198" s="51"/>
      <c r="J198" s="51"/>
      <c r="K198" s="51"/>
      <c r="L198" s="51"/>
      <c r="M198" s="51"/>
      <c r="N198" s="51"/>
      <c r="O198" s="51"/>
    </row>
    <row r="199" spans="1:15" x14ac:dyDescent="0.25">
      <c r="A199" s="43"/>
      <c r="B199" s="54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pans="1:15" x14ac:dyDescent="0.25">
      <c r="A200" s="51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1:15" x14ac:dyDescent="0.25">
      <c r="A201" s="51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1:15" ht="22.5" customHeight="1" x14ac:dyDescent="0.25">
      <c r="A202" s="18"/>
      <c r="B202" s="18"/>
      <c r="C202" s="10"/>
      <c r="D202" s="18"/>
      <c r="E202" s="18"/>
      <c r="F202" s="18"/>
      <c r="G202" s="18"/>
      <c r="H202" s="7"/>
      <c r="I202" s="7"/>
      <c r="J202" s="7"/>
      <c r="K202" s="7"/>
      <c r="L202" s="8"/>
      <c r="M202" s="8"/>
      <c r="N202" s="8"/>
      <c r="O202" s="8"/>
    </row>
    <row r="203" spans="1:15" ht="15.75" customHeight="1" x14ac:dyDescent="0.25">
      <c r="A203" s="18"/>
      <c r="B203" s="18"/>
      <c r="C203" s="18"/>
      <c r="D203" s="21"/>
      <c r="E203" s="21"/>
      <c r="F203" s="21"/>
      <c r="G203" s="21"/>
      <c r="H203" s="35"/>
      <c r="I203" s="35"/>
      <c r="J203" s="35"/>
      <c r="K203" s="7"/>
      <c r="L203" s="37"/>
      <c r="M203" s="37"/>
      <c r="N203" s="37"/>
      <c r="O203" s="37"/>
    </row>
    <row r="204" spans="1:15" ht="30" customHeight="1" x14ac:dyDescent="0.25">
      <c r="A204" s="51"/>
      <c r="B204" s="54"/>
      <c r="C204" s="45"/>
      <c r="D204" s="59"/>
      <c r="E204" s="59"/>
      <c r="F204" s="59"/>
      <c r="G204" s="59"/>
      <c r="H204" s="63"/>
      <c r="I204" s="59"/>
      <c r="J204" s="59"/>
      <c r="K204" s="62"/>
      <c r="L204" s="59"/>
      <c r="M204" s="59"/>
      <c r="N204" s="59"/>
      <c r="O204" s="59"/>
    </row>
    <row r="205" spans="1:15" x14ac:dyDescent="0.25">
      <c r="A205" s="43"/>
      <c r="B205" s="74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</row>
    <row r="206" spans="1:15" ht="18.75" x14ac:dyDescent="0.3">
      <c r="A206" s="195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7"/>
    </row>
    <row r="207" spans="1:15" x14ac:dyDescent="0.25">
      <c r="A207" s="51"/>
      <c r="B207" s="43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</row>
    <row r="208" spans="1:15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</row>
    <row r="209" spans="1:15" x14ac:dyDescent="0.25">
      <c r="A209" s="43"/>
      <c r="B209" s="74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</row>
    <row r="210" spans="1:15" x14ac:dyDescent="0.25">
      <c r="A210" s="47"/>
      <c r="B210" s="74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</row>
    <row r="211" spans="1:15" ht="15.75" x14ac:dyDescent="0.25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</row>
    <row r="212" spans="1:15" ht="18.75" x14ac:dyDescent="0.3">
      <c r="A212" s="194"/>
      <c r="B212" s="194"/>
      <c r="C212" s="194"/>
      <c r="D212" s="194"/>
      <c r="E212" s="194"/>
      <c r="F212" s="194"/>
      <c r="G212" s="194"/>
      <c r="H212" s="194"/>
      <c r="I212" s="194"/>
      <c r="J212" s="194"/>
      <c r="K212" s="194"/>
      <c r="L212" s="194"/>
      <c r="M212" s="194"/>
      <c r="N212" s="194"/>
      <c r="O212" s="194"/>
    </row>
    <row r="213" spans="1:15" x14ac:dyDescent="0.25">
      <c r="A213" s="9"/>
      <c r="B213" s="7"/>
      <c r="C213" s="7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 x14ac:dyDescent="0.25">
      <c r="A214" s="43"/>
      <c r="B214" s="43"/>
      <c r="C214" s="45"/>
      <c r="D214" s="64"/>
      <c r="E214" s="64"/>
      <c r="F214" s="64"/>
      <c r="G214" s="65"/>
      <c r="H214" s="64"/>
      <c r="I214" s="64"/>
      <c r="J214" s="64"/>
      <c r="K214" s="66"/>
      <c r="L214" s="64"/>
      <c r="M214" s="64"/>
      <c r="N214" s="64"/>
      <c r="O214" s="64"/>
    </row>
    <row r="215" spans="1:15" x14ac:dyDescent="0.25">
      <c r="A215" s="43"/>
      <c r="B215" s="43"/>
      <c r="C215" s="45"/>
      <c r="D215" s="59"/>
      <c r="E215" s="59"/>
      <c r="F215" s="59"/>
      <c r="G215" s="59"/>
      <c r="H215" s="53"/>
      <c r="I215" s="53"/>
      <c r="J215" s="53"/>
      <c r="K215" s="43"/>
      <c r="L215" s="53"/>
      <c r="M215" s="59"/>
      <c r="N215" s="52"/>
      <c r="O215" s="53"/>
    </row>
    <row r="216" spans="1:15" x14ac:dyDescent="0.25">
      <c r="A216" s="18"/>
      <c r="B216" s="18"/>
      <c r="C216" s="18"/>
      <c r="D216" s="18"/>
      <c r="E216" s="18"/>
      <c r="F216" s="18"/>
      <c r="G216" s="18"/>
      <c r="H216" s="7"/>
      <c r="I216" s="7"/>
      <c r="J216" s="7"/>
      <c r="K216" s="7"/>
      <c r="L216" s="8"/>
      <c r="M216" s="8"/>
      <c r="N216" s="8"/>
      <c r="O216" s="8"/>
    </row>
    <row r="217" spans="1:15" x14ac:dyDescent="0.25">
      <c r="A217" s="18"/>
      <c r="B217" s="18"/>
      <c r="C217" s="18"/>
      <c r="D217" s="21"/>
      <c r="E217" s="21"/>
      <c r="F217" s="21"/>
      <c r="G217" s="21"/>
      <c r="H217" s="35"/>
      <c r="I217" s="35"/>
      <c r="J217" s="35"/>
      <c r="K217" s="7"/>
      <c r="L217" s="37"/>
      <c r="M217" s="37"/>
      <c r="N217" s="37"/>
      <c r="O217" s="37"/>
    </row>
    <row r="218" spans="1:15" x14ac:dyDescent="0.25">
      <c r="A218" s="18"/>
      <c r="B218" s="18"/>
      <c r="C218" s="10"/>
      <c r="D218" s="18"/>
      <c r="E218" s="18"/>
      <c r="F218" s="18"/>
      <c r="G218" s="18"/>
      <c r="H218" s="7"/>
      <c r="I218" s="7"/>
      <c r="J218" s="7"/>
      <c r="K218" s="7"/>
      <c r="L218" s="25"/>
      <c r="M218" s="25"/>
      <c r="N218" s="25"/>
      <c r="O218" s="25"/>
    </row>
    <row r="219" spans="1:1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pans="1:15" x14ac:dyDescent="0.25">
      <c r="A220" s="43"/>
      <c r="B220" s="74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</row>
    <row r="221" spans="1:15" ht="18.75" x14ac:dyDescent="0.3">
      <c r="A221" s="194"/>
      <c r="B221" s="194"/>
      <c r="C221" s="194"/>
      <c r="D221" s="194"/>
      <c r="E221" s="194"/>
      <c r="F221" s="194"/>
      <c r="G221" s="194"/>
      <c r="H221" s="194"/>
      <c r="I221" s="194"/>
      <c r="J221" s="194"/>
      <c r="K221" s="194"/>
      <c r="L221" s="194"/>
      <c r="M221" s="194"/>
      <c r="N221" s="194"/>
      <c r="O221" s="194"/>
    </row>
    <row r="222" spans="1:15" x14ac:dyDescent="0.25">
      <c r="A222" s="12"/>
      <c r="B222" s="16"/>
      <c r="C222" s="13"/>
      <c r="D222" s="18"/>
      <c r="E222" s="18"/>
      <c r="F222" s="18"/>
      <c r="G222" s="14"/>
      <c r="H222" s="15"/>
      <c r="I222" s="15"/>
      <c r="J222" s="15"/>
      <c r="K222" s="15"/>
      <c r="L222" s="8"/>
      <c r="M222" s="8"/>
      <c r="N222" s="8"/>
      <c r="O222" s="8"/>
    </row>
    <row r="223" spans="1:15" x14ac:dyDescent="0.25">
      <c r="A223" s="47"/>
      <c r="B223" s="74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</row>
    <row r="224" spans="1:15" ht="18.75" x14ac:dyDescent="0.3">
      <c r="A224" s="194"/>
      <c r="B224" s="194"/>
      <c r="C224" s="194"/>
      <c r="D224" s="194"/>
      <c r="E224" s="194"/>
      <c r="F224" s="194"/>
      <c r="G224" s="194"/>
      <c r="H224" s="194"/>
      <c r="I224" s="194"/>
      <c r="J224" s="194"/>
      <c r="K224" s="194"/>
      <c r="L224" s="194"/>
      <c r="M224" s="194"/>
      <c r="N224" s="194"/>
      <c r="O224" s="194"/>
    </row>
    <row r="225" spans="1:15" x14ac:dyDescent="0.25">
      <c r="A225" s="51"/>
      <c r="B225" s="43"/>
      <c r="C225" s="55"/>
      <c r="D225" s="59"/>
      <c r="E225" s="59"/>
      <c r="F225" s="59"/>
      <c r="G225" s="59"/>
      <c r="H225" s="59"/>
      <c r="I225" s="59"/>
      <c r="J225" s="59"/>
      <c r="K225" s="43"/>
      <c r="L225" s="59"/>
      <c r="M225" s="59"/>
      <c r="N225" s="59"/>
      <c r="O225" s="59"/>
    </row>
    <row r="226" spans="1:1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</row>
    <row r="227" spans="1:15" x14ac:dyDescent="0.25">
      <c r="A227" s="43"/>
      <c r="B227" s="43"/>
      <c r="C227" s="43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</row>
    <row r="228" spans="1:1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</row>
    <row r="229" spans="1:15" ht="18" customHeight="1" x14ac:dyDescent="0.25">
      <c r="A229" s="18"/>
      <c r="B229" s="18"/>
      <c r="C229" s="10"/>
      <c r="D229" s="18"/>
      <c r="E229" s="18"/>
      <c r="F229" s="18"/>
      <c r="G229" s="18"/>
      <c r="H229" s="7"/>
      <c r="I229" s="7"/>
      <c r="J229" s="7"/>
      <c r="K229" s="7"/>
      <c r="L229" s="25"/>
      <c r="M229" s="25"/>
      <c r="N229" s="25"/>
      <c r="O229" s="25"/>
    </row>
    <row r="230" spans="1:15" ht="18.75" customHeight="1" x14ac:dyDescent="0.25">
      <c r="A230" s="18"/>
      <c r="B230" s="18"/>
      <c r="C230" s="18"/>
      <c r="D230" s="21"/>
      <c r="E230" s="21"/>
      <c r="F230" s="21"/>
      <c r="G230" s="21"/>
      <c r="H230" s="7"/>
      <c r="I230" s="7"/>
      <c r="J230" s="7"/>
      <c r="K230" s="7"/>
      <c r="L230" s="25"/>
      <c r="M230" s="25"/>
      <c r="N230" s="25"/>
      <c r="O230" s="25"/>
    </row>
    <row r="231" spans="1:15" ht="30" customHeight="1" x14ac:dyDescent="0.25">
      <c r="A231" s="51"/>
      <c r="B231" s="54"/>
      <c r="C231" s="45"/>
      <c r="D231" s="59"/>
      <c r="E231" s="59"/>
      <c r="F231" s="59"/>
      <c r="G231" s="59"/>
      <c r="H231" s="46"/>
      <c r="I231" s="43"/>
      <c r="J231" s="43"/>
      <c r="K231" s="43"/>
      <c r="L231" s="43"/>
      <c r="M231" s="43"/>
      <c r="N231" s="43"/>
      <c r="O231" s="43"/>
    </row>
    <row r="232" spans="1:15" x14ac:dyDescent="0.25">
      <c r="A232" s="47"/>
      <c r="B232" s="74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</row>
    <row r="233" spans="1:15" ht="18.75" x14ac:dyDescent="0.3">
      <c r="A233" s="195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7"/>
    </row>
    <row r="234" spans="1:15" x14ac:dyDescent="0.25">
      <c r="A234" s="43"/>
      <c r="B234" s="54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</row>
    <row r="235" spans="1:1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</row>
    <row r="236" spans="1:15" x14ac:dyDescent="0.25">
      <c r="A236" s="43"/>
      <c r="B236" s="74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</row>
    <row r="237" spans="1:15" x14ac:dyDescent="0.25">
      <c r="A237" s="47"/>
      <c r="B237" s="74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</row>
    <row r="238" spans="1:15" ht="15.75" x14ac:dyDescent="0.25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</row>
    <row r="239" spans="1:15" x14ac:dyDescent="0.25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</row>
    <row r="240" spans="1:15" x14ac:dyDescent="0.25">
      <c r="A240" s="9"/>
      <c r="B240" s="7"/>
      <c r="C240" s="7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x14ac:dyDescent="0.25">
      <c r="A241" s="43"/>
      <c r="B241" s="54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</row>
    <row r="242" spans="1:15" x14ac:dyDescent="0.25">
      <c r="A242" s="18"/>
      <c r="B242" s="18"/>
      <c r="C242" s="18"/>
      <c r="D242" s="18"/>
      <c r="E242" s="18"/>
      <c r="F242" s="18"/>
      <c r="G242" s="18"/>
      <c r="H242" s="7"/>
      <c r="I242" s="7"/>
      <c r="J242" s="7"/>
      <c r="K242" s="7"/>
      <c r="L242" s="8"/>
      <c r="M242" s="8"/>
      <c r="N242" s="8"/>
      <c r="O242" s="8"/>
    </row>
    <row r="243" spans="1:15" ht="22.5" customHeight="1" x14ac:dyDescent="0.25">
      <c r="A243" s="18"/>
      <c r="B243" s="18"/>
      <c r="C243" s="10"/>
      <c r="D243" s="18"/>
      <c r="E243" s="18"/>
      <c r="F243" s="18"/>
      <c r="G243" s="18"/>
      <c r="H243" s="7"/>
      <c r="I243" s="7"/>
      <c r="J243" s="7"/>
      <c r="K243" s="7"/>
      <c r="L243" s="25"/>
      <c r="M243" s="25"/>
      <c r="N243" s="25"/>
      <c r="O243" s="25"/>
    </row>
    <row r="244" spans="1:15" x14ac:dyDescent="0.25">
      <c r="A244" s="18"/>
      <c r="B244" s="18"/>
      <c r="C244" s="18"/>
      <c r="D244" s="21"/>
      <c r="E244" s="21"/>
      <c r="F244" s="21"/>
      <c r="G244" s="21"/>
      <c r="H244" s="35"/>
      <c r="I244" s="35"/>
      <c r="J244" s="35"/>
      <c r="K244" s="7"/>
      <c r="L244" s="37"/>
      <c r="M244" s="37"/>
      <c r="N244" s="37"/>
      <c r="O244" s="37"/>
    </row>
    <row r="245" spans="1:15" x14ac:dyDescent="0.25">
      <c r="A245" s="43"/>
      <c r="B245" s="43"/>
      <c r="C245" s="45"/>
      <c r="D245" s="59"/>
      <c r="E245" s="59"/>
      <c r="F245" s="59"/>
      <c r="G245" s="60"/>
      <c r="H245" s="53"/>
      <c r="I245" s="53"/>
      <c r="J245" s="53"/>
      <c r="K245" s="61"/>
      <c r="L245" s="59"/>
      <c r="M245" s="59"/>
      <c r="N245" s="59"/>
      <c r="O245" s="59"/>
    </row>
    <row r="246" spans="1:15" x14ac:dyDescent="0.25">
      <c r="A246" s="47"/>
      <c r="B246" s="74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</row>
    <row r="247" spans="1:15" ht="18.75" x14ac:dyDescent="0.3">
      <c r="A247" s="194"/>
      <c r="B247" s="194"/>
      <c r="C247" s="194"/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4"/>
    </row>
    <row r="248" spans="1:15" ht="33" customHeight="1" x14ac:dyDescent="0.25">
      <c r="A248" s="12"/>
      <c r="B248" s="16"/>
      <c r="C248" s="13"/>
      <c r="D248" s="18"/>
      <c r="E248" s="18"/>
      <c r="F248" s="18"/>
      <c r="G248" s="14"/>
      <c r="H248" s="15"/>
      <c r="I248" s="15"/>
      <c r="J248" s="15"/>
      <c r="K248" s="15"/>
      <c r="L248" s="8"/>
      <c r="M248" s="8"/>
      <c r="N248" s="8"/>
      <c r="O248" s="8"/>
    </row>
    <row r="249" spans="1:15" x14ac:dyDescent="0.25">
      <c r="A249" s="47"/>
      <c r="B249" s="74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</row>
    <row r="250" spans="1:15" ht="18.75" x14ac:dyDescent="0.3">
      <c r="A250" s="194"/>
      <c r="B250" s="194"/>
      <c r="C250" s="194"/>
      <c r="D250" s="201"/>
      <c r="E250" s="201"/>
      <c r="F250" s="201"/>
      <c r="G250" s="201"/>
      <c r="H250" s="201"/>
      <c r="I250" s="201"/>
      <c r="J250" s="201"/>
      <c r="K250" s="194"/>
      <c r="L250" s="201"/>
      <c r="M250" s="201"/>
      <c r="N250" s="201"/>
      <c r="O250" s="201"/>
    </row>
    <row r="251" spans="1:15" x14ac:dyDescent="0.25">
      <c r="A251" s="51"/>
      <c r="B251" s="43"/>
      <c r="C251" s="45"/>
      <c r="D251" s="59"/>
      <c r="E251" s="59"/>
      <c r="F251" s="59"/>
      <c r="G251" s="60"/>
      <c r="H251" s="59"/>
      <c r="I251" s="59"/>
      <c r="J251" s="59"/>
      <c r="K251" s="61"/>
      <c r="L251" s="59"/>
      <c r="M251" s="59"/>
      <c r="N251" s="59"/>
      <c r="O251" s="59"/>
    </row>
    <row r="252" spans="1:15" x14ac:dyDescent="0.25">
      <c r="A252" s="43"/>
      <c r="B252" s="54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</row>
    <row r="253" spans="1:1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</row>
    <row r="254" spans="1:15" x14ac:dyDescent="0.25">
      <c r="A254" s="43"/>
      <c r="B254" s="54"/>
      <c r="C254" s="45"/>
      <c r="D254" s="59"/>
      <c r="E254" s="59"/>
      <c r="F254" s="59"/>
      <c r="G254" s="59"/>
      <c r="H254" s="43"/>
      <c r="I254" s="43"/>
      <c r="J254" s="43"/>
      <c r="K254" s="43"/>
      <c r="L254" s="59"/>
      <c r="M254" s="59"/>
      <c r="N254" s="59"/>
      <c r="O254" s="59"/>
    </row>
    <row r="255" spans="1:15" ht="26.25" customHeight="1" x14ac:dyDescent="0.25">
      <c r="A255" s="18"/>
      <c r="B255" s="18"/>
      <c r="C255" s="10"/>
      <c r="D255" s="18"/>
      <c r="E255" s="18"/>
      <c r="F255" s="18"/>
      <c r="G255" s="18"/>
      <c r="H255" s="7"/>
      <c r="I255" s="7"/>
      <c r="J255" s="7"/>
      <c r="K255" s="7"/>
      <c r="L255" s="8"/>
      <c r="M255" s="8"/>
      <c r="N255" s="8"/>
      <c r="O255" s="8"/>
    </row>
    <row r="256" spans="1:15" ht="17.25" customHeight="1" x14ac:dyDescent="0.25">
      <c r="A256" s="18"/>
      <c r="B256" s="18"/>
      <c r="C256" s="18"/>
      <c r="D256" s="21"/>
      <c r="E256" s="21"/>
      <c r="F256" s="21"/>
      <c r="G256" s="21"/>
      <c r="H256" s="35"/>
      <c r="I256" s="35"/>
      <c r="J256" s="35"/>
      <c r="K256" s="7"/>
      <c r="L256" s="37"/>
      <c r="M256" s="37"/>
      <c r="N256" s="37"/>
      <c r="O256" s="37"/>
    </row>
    <row r="257" spans="1:15" ht="28.5" customHeight="1" x14ac:dyDescent="0.25">
      <c r="A257" s="51"/>
      <c r="B257" s="54"/>
      <c r="C257" s="45"/>
      <c r="D257" s="59"/>
      <c r="E257" s="59"/>
      <c r="F257" s="59"/>
      <c r="G257" s="59"/>
      <c r="H257" s="63"/>
      <c r="I257" s="59"/>
      <c r="J257" s="59"/>
      <c r="K257" s="62"/>
      <c r="L257" s="59"/>
      <c r="M257" s="59"/>
      <c r="N257" s="59"/>
      <c r="O257" s="59"/>
    </row>
    <row r="258" spans="1:15" x14ac:dyDescent="0.25">
      <c r="A258" s="47"/>
      <c r="B258" s="74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</row>
    <row r="259" spans="1:15" ht="18.75" x14ac:dyDescent="0.3">
      <c r="A259" s="195"/>
      <c r="B259" s="196"/>
      <c r="C259" s="196"/>
      <c r="D259" s="196"/>
      <c r="E259" s="196"/>
      <c r="F259" s="196"/>
      <c r="G259" s="196"/>
      <c r="H259" s="196"/>
      <c r="I259" s="196"/>
      <c r="J259" s="196"/>
      <c r="K259" s="196"/>
      <c r="L259" s="196"/>
      <c r="M259" s="196"/>
      <c r="N259" s="196"/>
      <c r="O259" s="197"/>
    </row>
    <row r="260" spans="1:1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</row>
    <row r="261" spans="1:1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</row>
    <row r="262" spans="1:15" x14ac:dyDescent="0.25">
      <c r="A262" s="47"/>
      <c r="B262" s="74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</row>
    <row r="263" spans="1:15" x14ac:dyDescent="0.25">
      <c r="A263" s="47"/>
      <c r="B263" s="74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</row>
    <row r="264" spans="1:15" x14ac:dyDescent="0.25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</row>
    <row r="265" spans="1:15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</row>
    <row r="266" spans="1:15" x14ac:dyDescent="0.25">
      <c r="A266" s="41"/>
    </row>
    <row r="267" spans="1:15" x14ac:dyDescent="0.25">
      <c r="A267" s="41"/>
      <c r="B267" s="209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</row>
    <row r="268" spans="1:15" x14ac:dyDescent="0.25">
      <c r="A268" s="41"/>
      <c r="B268" s="210"/>
      <c r="C268" s="211"/>
      <c r="D268" s="216"/>
      <c r="E268" s="217"/>
      <c r="F268" s="218"/>
      <c r="G268" s="222"/>
      <c r="H268" s="225"/>
      <c r="I268" s="226"/>
      <c r="J268" s="226"/>
      <c r="K268" s="227"/>
      <c r="L268" s="225"/>
      <c r="M268" s="226"/>
      <c r="N268" s="226"/>
      <c r="O268" s="227"/>
    </row>
    <row r="269" spans="1:15" x14ac:dyDescent="0.25">
      <c r="B269" s="212"/>
      <c r="C269" s="213"/>
      <c r="D269" s="219"/>
      <c r="E269" s="220"/>
      <c r="F269" s="221"/>
      <c r="G269" s="223"/>
      <c r="H269" s="228"/>
      <c r="I269" s="229"/>
      <c r="J269" s="229"/>
      <c r="K269" s="230"/>
      <c r="L269" s="228"/>
      <c r="M269" s="229"/>
      <c r="N269" s="229"/>
      <c r="O269" s="230"/>
    </row>
    <row r="270" spans="1:15" x14ac:dyDescent="0.25">
      <c r="B270" s="214"/>
      <c r="C270" s="215"/>
      <c r="D270" s="73"/>
      <c r="E270" s="73"/>
      <c r="F270" s="73"/>
      <c r="G270" s="224"/>
      <c r="H270" s="73"/>
      <c r="I270" s="73"/>
      <c r="J270" s="73"/>
      <c r="K270" s="73"/>
      <c r="L270" s="73"/>
      <c r="M270" s="73"/>
      <c r="N270" s="73"/>
      <c r="O270" s="73"/>
    </row>
    <row r="271" spans="1:15" x14ac:dyDescent="0.25">
      <c r="B271" s="204"/>
      <c r="C271" s="204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x14ac:dyDescent="0.25">
      <c r="B272" s="205"/>
      <c r="C272" s="20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4" spans="2:15" x14ac:dyDescent="0.25">
      <c r="B274" s="207"/>
      <c r="C274" s="207"/>
      <c r="D274" s="207"/>
      <c r="E274" s="207"/>
      <c r="F274" s="207"/>
      <c r="G274" s="207"/>
      <c r="H274" s="207"/>
      <c r="I274" s="207"/>
      <c r="J274" s="207"/>
      <c r="K274" s="207"/>
      <c r="L274" s="207"/>
      <c r="M274" s="207"/>
      <c r="N274" s="207"/>
      <c r="O274" s="207"/>
    </row>
    <row r="276" spans="2:15" x14ac:dyDescent="0.25">
      <c r="B276" s="2"/>
      <c r="C276" s="3"/>
      <c r="D276" s="3"/>
      <c r="E276" s="2"/>
      <c r="F276" s="2"/>
    </row>
    <row r="277" spans="2:15" x14ac:dyDescent="0.25">
      <c r="B277" s="72"/>
      <c r="C277" s="3"/>
      <c r="D277" s="6"/>
      <c r="E277" s="2"/>
      <c r="F277" s="2"/>
    </row>
    <row r="279" spans="2:15" x14ac:dyDescent="0.25">
      <c r="B279" s="208"/>
      <c r="C279" s="208"/>
      <c r="D279" s="208"/>
      <c r="E279" s="208"/>
      <c r="F279" s="208"/>
      <c r="G279" s="208"/>
      <c r="H279" s="208"/>
      <c r="I279" s="208"/>
      <c r="J279" s="208"/>
      <c r="K279" s="208"/>
      <c r="L279" s="208"/>
    </row>
  </sheetData>
  <mergeCells count="67">
    <mergeCell ref="B271:C271"/>
    <mergeCell ref="B272:C272"/>
    <mergeCell ref="B274:O274"/>
    <mergeCell ref="B279:L279"/>
    <mergeCell ref="A247:O247"/>
    <mergeCell ref="A250:O250"/>
    <mergeCell ref="A259:O259"/>
    <mergeCell ref="B267:O267"/>
    <mergeCell ref="B268:C270"/>
    <mergeCell ref="D268:F269"/>
    <mergeCell ref="G268:G270"/>
    <mergeCell ref="H268:K269"/>
    <mergeCell ref="L268:O269"/>
    <mergeCell ref="A239:O239"/>
    <mergeCell ref="A186:O186"/>
    <mergeCell ref="A187:O187"/>
    <mergeCell ref="A194:O194"/>
    <mergeCell ref="A197:O197"/>
    <mergeCell ref="A206:O206"/>
    <mergeCell ref="A211:O211"/>
    <mergeCell ref="A212:O212"/>
    <mergeCell ref="A221:O221"/>
    <mergeCell ref="A224:O224"/>
    <mergeCell ref="A233:O233"/>
    <mergeCell ref="A238:O238"/>
    <mergeCell ref="A180:O180"/>
    <mergeCell ref="A119:O119"/>
    <mergeCell ref="A128:O128"/>
    <mergeCell ref="A133:O133"/>
    <mergeCell ref="A134:O134"/>
    <mergeCell ref="A141:O141"/>
    <mergeCell ref="A144:O144"/>
    <mergeCell ref="A153:O153"/>
    <mergeCell ref="A158:O158"/>
    <mergeCell ref="A159:O159"/>
    <mergeCell ref="A167:O167"/>
    <mergeCell ref="A170:O170"/>
    <mergeCell ref="A41:O41"/>
    <mergeCell ref="A51:O51"/>
    <mergeCell ref="A116:O116"/>
    <mergeCell ref="A57:O57"/>
    <mergeCell ref="A66:O66"/>
    <mergeCell ref="A69:O69"/>
    <mergeCell ref="A78:O78"/>
    <mergeCell ref="A83:O83"/>
    <mergeCell ref="A84:O84"/>
    <mergeCell ref="A91:O91"/>
    <mergeCell ref="A94:O94"/>
    <mergeCell ref="A103:O103"/>
    <mergeCell ref="A108:O108"/>
    <mergeCell ref="A109:O109"/>
    <mergeCell ref="A56:O56"/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C28" sqref="C28"/>
    </sheetView>
  </sheetViews>
  <sheetFormatPr defaultRowHeight="15" x14ac:dyDescent="0.25"/>
  <cols>
    <col min="1" max="1" width="9.5703125" customWidth="1"/>
    <col min="2" max="2" width="32" customWidth="1"/>
    <col min="3" max="3" width="12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198" t="s">
        <v>0</v>
      </c>
      <c r="B1" s="199" t="s">
        <v>1</v>
      </c>
      <c r="C1" s="199" t="s">
        <v>2</v>
      </c>
      <c r="D1" s="198" t="s">
        <v>3</v>
      </c>
      <c r="E1" s="198"/>
      <c r="F1" s="198"/>
      <c r="G1" s="198" t="s">
        <v>4</v>
      </c>
      <c r="H1" s="200" t="s">
        <v>5</v>
      </c>
      <c r="I1" s="200"/>
      <c r="J1" s="200"/>
      <c r="K1" s="200"/>
      <c r="L1" s="200" t="s">
        <v>6</v>
      </c>
      <c r="M1" s="200"/>
      <c r="N1" s="200"/>
      <c r="O1" s="200"/>
    </row>
    <row r="2" spans="1:15" x14ac:dyDescent="0.25">
      <c r="A2" s="198"/>
      <c r="B2" s="199"/>
      <c r="C2" s="199"/>
      <c r="D2" s="198"/>
      <c r="E2" s="198"/>
      <c r="F2" s="198"/>
      <c r="G2" s="198"/>
      <c r="H2" s="200"/>
      <c r="I2" s="200"/>
      <c r="J2" s="200"/>
      <c r="K2" s="200"/>
      <c r="L2" s="200"/>
      <c r="M2" s="200"/>
      <c r="N2" s="200"/>
      <c r="O2" s="200"/>
    </row>
    <row r="3" spans="1:15" x14ac:dyDescent="0.25">
      <c r="A3" s="198"/>
      <c r="B3" s="199"/>
      <c r="C3" s="199"/>
      <c r="D3" s="112" t="s">
        <v>7</v>
      </c>
      <c r="E3" s="112" t="s">
        <v>8</v>
      </c>
      <c r="F3" s="112" t="s">
        <v>9</v>
      </c>
      <c r="G3" s="198"/>
      <c r="H3" s="112" t="s">
        <v>10</v>
      </c>
      <c r="I3" s="112" t="s">
        <v>11</v>
      </c>
      <c r="J3" s="112" t="s">
        <v>12</v>
      </c>
      <c r="K3" s="112" t="s">
        <v>13</v>
      </c>
      <c r="L3" s="112" t="s">
        <v>14</v>
      </c>
      <c r="M3" s="112" t="s">
        <v>15</v>
      </c>
      <c r="N3" s="112" t="s">
        <v>16</v>
      </c>
      <c r="O3" s="112" t="s">
        <v>17</v>
      </c>
    </row>
    <row r="4" spans="1:15" x14ac:dyDescent="0.25">
      <c r="A4" s="1">
        <v>1</v>
      </c>
      <c r="B4" s="113">
        <v>2</v>
      </c>
      <c r="C4" s="11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192" t="s">
        <v>18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ht="18.75" x14ac:dyDescent="0.3">
      <c r="A6" s="193" t="s">
        <v>19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</row>
    <row r="7" spans="1:15" ht="38.25" customHeight="1" x14ac:dyDescent="0.25">
      <c r="A7" s="114">
        <v>182</v>
      </c>
      <c r="B7" s="133" t="s">
        <v>120</v>
      </c>
      <c r="C7" s="114">
        <v>150</v>
      </c>
      <c r="D7" s="114">
        <v>2.3199999999999998</v>
      </c>
      <c r="E7" s="114">
        <v>3.8</v>
      </c>
      <c r="F7" s="114">
        <v>24.07</v>
      </c>
      <c r="G7" s="114">
        <v>132.75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4">
        <v>0</v>
      </c>
      <c r="N7" s="114">
        <v>0</v>
      </c>
      <c r="O7" s="114">
        <v>0</v>
      </c>
    </row>
    <row r="8" spans="1:15" ht="31.5" customHeight="1" x14ac:dyDescent="0.25">
      <c r="A8" s="115"/>
      <c r="B8" s="134" t="s">
        <v>46</v>
      </c>
      <c r="C8" s="116" t="s">
        <v>71</v>
      </c>
      <c r="D8" s="115">
        <v>2.4700000000000002</v>
      </c>
      <c r="E8" s="115">
        <v>0.87</v>
      </c>
      <c r="F8" s="115">
        <v>16.75</v>
      </c>
      <c r="G8" s="115">
        <v>85.77</v>
      </c>
      <c r="H8" s="117">
        <v>0.04</v>
      </c>
      <c r="I8" s="117">
        <v>0</v>
      </c>
      <c r="J8" s="117">
        <v>0</v>
      </c>
      <c r="K8" s="117">
        <v>0</v>
      </c>
      <c r="L8" s="118">
        <v>8</v>
      </c>
      <c r="M8" s="118">
        <v>26</v>
      </c>
      <c r="N8" s="118">
        <v>5.6</v>
      </c>
      <c r="O8" s="118">
        <v>0.36</v>
      </c>
    </row>
    <row r="9" spans="1:15" ht="21" customHeight="1" x14ac:dyDescent="0.25">
      <c r="A9" s="115">
        <v>14</v>
      </c>
      <c r="B9" s="115" t="s">
        <v>118</v>
      </c>
      <c r="C9" s="115">
        <v>10</v>
      </c>
      <c r="D9" s="115">
        <v>0.08</v>
      </c>
      <c r="E9" s="115">
        <v>7.25</v>
      </c>
      <c r="F9" s="115">
        <v>0.13</v>
      </c>
      <c r="G9" s="115">
        <v>66</v>
      </c>
      <c r="H9" s="117">
        <v>0</v>
      </c>
      <c r="I9" s="117">
        <v>0</v>
      </c>
      <c r="J9" s="117">
        <v>40</v>
      </c>
      <c r="K9" s="117">
        <v>0</v>
      </c>
      <c r="L9" s="118">
        <v>2.4</v>
      </c>
      <c r="M9" s="118">
        <v>3</v>
      </c>
      <c r="N9" s="118">
        <v>0</v>
      </c>
      <c r="O9" s="118">
        <v>0.02</v>
      </c>
    </row>
    <row r="10" spans="1:15" ht="22.5" customHeight="1" x14ac:dyDescent="0.25">
      <c r="A10" s="114">
        <v>376</v>
      </c>
      <c r="B10" s="114" t="s">
        <v>90</v>
      </c>
      <c r="C10" s="114" t="s">
        <v>48</v>
      </c>
      <c r="D10" s="114">
        <v>0.15</v>
      </c>
      <c r="E10" s="114">
        <v>0</v>
      </c>
      <c r="F10" s="114">
        <v>10.5</v>
      </c>
      <c r="G10" s="114">
        <v>21</v>
      </c>
      <c r="H10" s="114">
        <v>0</v>
      </c>
      <c r="I10" s="114">
        <v>0</v>
      </c>
      <c r="J10" s="114">
        <v>0</v>
      </c>
      <c r="K10" s="114"/>
      <c r="L10" s="114">
        <v>4.5</v>
      </c>
      <c r="M10" s="114">
        <v>0</v>
      </c>
      <c r="N10" s="114">
        <v>0</v>
      </c>
      <c r="O10" s="114">
        <v>0.3</v>
      </c>
    </row>
    <row r="11" spans="1:15" ht="19.5" customHeight="1" x14ac:dyDescent="0.25">
      <c r="A11" s="114"/>
      <c r="B11" s="119" t="s">
        <v>20</v>
      </c>
      <c r="C11" s="120">
        <v>350</v>
      </c>
      <c r="D11" s="120">
        <f t="shared" ref="D11:O11" si="0">SUM(D7:D10)</f>
        <v>5.0200000000000005</v>
      </c>
      <c r="E11" s="120">
        <f t="shared" si="0"/>
        <v>11.92</v>
      </c>
      <c r="F11" s="120">
        <f t="shared" si="0"/>
        <v>51.45</v>
      </c>
      <c r="G11" s="120">
        <f t="shared" si="0"/>
        <v>305.52</v>
      </c>
      <c r="H11" s="120">
        <f t="shared" si="0"/>
        <v>0.04</v>
      </c>
      <c r="I11" s="120">
        <f t="shared" si="0"/>
        <v>0</v>
      </c>
      <c r="J11" s="120">
        <f t="shared" si="0"/>
        <v>40</v>
      </c>
      <c r="K11" s="120">
        <f t="shared" si="0"/>
        <v>0</v>
      </c>
      <c r="L11" s="120">
        <f t="shared" si="0"/>
        <v>14.9</v>
      </c>
      <c r="M11" s="120">
        <f t="shared" si="0"/>
        <v>29</v>
      </c>
      <c r="N11" s="120">
        <f t="shared" si="0"/>
        <v>5.6</v>
      </c>
      <c r="O11" s="120">
        <f t="shared" si="0"/>
        <v>0.67999999999999994</v>
      </c>
    </row>
    <row r="12" spans="1:15" ht="23.25" customHeight="1" x14ac:dyDescent="0.25">
      <c r="A12" s="232" t="s">
        <v>49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</row>
    <row r="13" spans="1:15" x14ac:dyDescent="0.25">
      <c r="A13" s="115">
        <v>389</v>
      </c>
      <c r="B13" s="135" t="s">
        <v>64</v>
      </c>
      <c r="C13" s="115">
        <v>150</v>
      </c>
      <c r="D13" s="115">
        <v>0.75</v>
      </c>
      <c r="E13" s="115">
        <v>0</v>
      </c>
      <c r="F13" s="115">
        <v>15.15</v>
      </c>
      <c r="G13" s="115">
        <v>63.6</v>
      </c>
      <c r="H13" s="115">
        <v>0</v>
      </c>
      <c r="I13" s="115">
        <v>4</v>
      </c>
      <c r="J13" s="115">
        <v>0</v>
      </c>
      <c r="K13" s="115">
        <v>0</v>
      </c>
      <c r="L13" s="121">
        <v>14</v>
      </c>
      <c r="M13" s="121">
        <v>10</v>
      </c>
      <c r="N13" s="121">
        <v>0</v>
      </c>
      <c r="O13" s="121">
        <v>2.8</v>
      </c>
    </row>
    <row r="14" spans="1:15" ht="15.75" x14ac:dyDescent="0.25">
      <c r="A14" s="114"/>
      <c r="B14" s="119" t="s">
        <v>20</v>
      </c>
      <c r="C14" s="120">
        <v>150</v>
      </c>
      <c r="D14" s="120">
        <f t="shared" ref="D14:O14" si="1">SUM(D13)</f>
        <v>0.75</v>
      </c>
      <c r="E14" s="120">
        <f t="shared" si="1"/>
        <v>0</v>
      </c>
      <c r="F14" s="120">
        <f t="shared" si="1"/>
        <v>15.15</v>
      </c>
      <c r="G14" s="120">
        <f t="shared" si="1"/>
        <v>63.6</v>
      </c>
      <c r="H14" s="120">
        <f t="shared" si="1"/>
        <v>0</v>
      </c>
      <c r="I14" s="120">
        <f t="shared" si="1"/>
        <v>4</v>
      </c>
      <c r="J14" s="120">
        <f t="shared" si="1"/>
        <v>0</v>
      </c>
      <c r="K14" s="120">
        <f t="shared" si="1"/>
        <v>0</v>
      </c>
      <c r="L14" s="120">
        <f t="shared" si="1"/>
        <v>14</v>
      </c>
      <c r="M14" s="120">
        <f t="shared" si="1"/>
        <v>10</v>
      </c>
      <c r="N14" s="120">
        <f t="shared" si="1"/>
        <v>0</v>
      </c>
      <c r="O14" s="120">
        <f t="shared" si="1"/>
        <v>2.8</v>
      </c>
    </row>
    <row r="15" spans="1:15" ht="15.75" x14ac:dyDescent="0.25">
      <c r="A15" s="232" t="s">
        <v>126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</row>
    <row r="16" spans="1:15" ht="24" customHeight="1" x14ac:dyDescent="0.25">
      <c r="A16" s="114">
        <v>75</v>
      </c>
      <c r="B16" s="114" t="s">
        <v>107</v>
      </c>
      <c r="C16" s="129">
        <v>40</v>
      </c>
      <c r="D16" s="122">
        <v>0.7</v>
      </c>
      <c r="E16" s="122">
        <v>3.22</v>
      </c>
      <c r="F16" s="122">
        <v>4.03</v>
      </c>
      <c r="G16" s="122">
        <v>48.88</v>
      </c>
      <c r="H16" s="122">
        <v>0.02</v>
      </c>
      <c r="I16" s="122">
        <v>4.25</v>
      </c>
      <c r="J16" s="122">
        <v>0</v>
      </c>
      <c r="K16" s="114">
        <v>0</v>
      </c>
      <c r="L16" s="122">
        <v>13.4</v>
      </c>
      <c r="M16" s="122">
        <v>0</v>
      </c>
      <c r="N16" s="122">
        <v>0</v>
      </c>
      <c r="O16" s="122">
        <v>0.52</v>
      </c>
    </row>
    <row r="17" spans="1:15" ht="36.75" customHeight="1" x14ac:dyDescent="0.25">
      <c r="A17" s="114">
        <v>231</v>
      </c>
      <c r="B17" s="136" t="s">
        <v>80</v>
      </c>
      <c r="C17" s="114">
        <v>150</v>
      </c>
      <c r="D17" s="114">
        <v>9.7200000000000006</v>
      </c>
      <c r="E17" s="114">
        <v>6.36</v>
      </c>
      <c r="F17" s="114">
        <v>8.2200000000000006</v>
      </c>
      <c r="G17" s="114">
        <v>137.07</v>
      </c>
      <c r="H17" s="114">
        <v>0</v>
      </c>
      <c r="I17" s="114">
        <v>5.93</v>
      </c>
      <c r="J17" s="114">
        <v>0</v>
      </c>
      <c r="K17" s="114">
        <v>0</v>
      </c>
      <c r="L17" s="114">
        <v>24.52</v>
      </c>
      <c r="M17" s="114">
        <v>0</v>
      </c>
      <c r="N17" s="114">
        <v>28.79</v>
      </c>
      <c r="O17" s="114">
        <v>1.3</v>
      </c>
    </row>
    <row r="18" spans="1:15" ht="49.5" customHeight="1" x14ac:dyDescent="0.25">
      <c r="A18" s="114" t="s">
        <v>147</v>
      </c>
      <c r="B18" s="136" t="s">
        <v>140</v>
      </c>
      <c r="C18" s="114" t="s">
        <v>82</v>
      </c>
      <c r="D18" s="114">
        <v>10.11</v>
      </c>
      <c r="E18" s="114">
        <v>10.32</v>
      </c>
      <c r="F18" s="114">
        <v>7.86</v>
      </c>
      <c r="G18" s="114">
        <v>158.32</v>
      </c>
      <c r="H18" s="114">
        <v>0</v>
      </c>
      <c r="I18" s="114">
        <v>0</v>
      </c>
      <c r="J18" s="114">
        <v>0</v>
      </c>
      <c r="K18" s="114">
        <v>0</v>
      </c>
      <c r="L18" s="114">
        <v>39.700000000000003</v>
      </c>
      <c r="M18" s="114">
        <v>13.5</v>
      </c>
      <c r="N18" s="114">
        <v>21.8</v>
      </c>
      <c r="O18" s="114">
        <v>1.7</v>
      </c>
    </row>
    <row r="19" spans="1:15" ht="30.75" x14ac:dyDescent="0.25">
      <c r="A19" s="114">
        <v>125</v>
      </c>
      <c r="B19" s="136" t="s">
        <v>129</v>
      </c>
      <c r="C19" s="114" t="s">
        <v>131</v>
      </c>
      <c r="D19" s="114">
        <v>2.48</v>
      </c>
      <c r="E19" s="114">
        <v>5.6</v>
      </c>
      <c r="F19" s="114">
        <v>16.670000000000002</v>
      </c>
      <c r="G19" s="114">
        <v>133.57</v>
      </c>
      <c r="H19" s="114">
        <v>0</v>
      </c>
      <c r="I19" s="114">
        <v>17.239999999999998</v>
      </c>
      <c r="J19" s="114">
        <v>0</v>
      </c>
      <c r="K19" s="114">
        <v>0</v>
      </c>
      <c r="L19" s="114">
        <v>21.87</v>
      </c>
      <c r="M19" s="114">
        <v>0</v>
      </c>
      <c r="N19" s="114">
        <v>24.93</v>
      </c>
      <c r="O19" s="114">
        <v>1.07</v>
      </c>
    </row>
    <row r="20" spans="1:15" ht="23.25" customHeight="1" x14ac:dyDescent="0.25">
      <c r="A20" s="115"/>
      <c r="B20" s="134" t="s">
        <v>114</v>
      </c>
      <c r="C20" s="116" t="s">
        <v>71</v>
      </c>
      <c r="D20" s="115">
        <v>2.4700000000000002</v>
      </c>
      <c r="E20" s="115">
        <v>0.87</v>
      </c>
      <c r="F20" s="115">
        <v>16.75</v>
      </c>
      <c r="G20" s="115">
        <v>85.77</v>
      </c>
      <c r="H20" s="117">
        <v>0.04</v>
      </c>
      <c r="I20" s="117">
        <v>0</v>
      </c>
      <c r="J20" s="117">
        <v>0</v>
      </c>
      <c r="K20" s="117">
        <v>0</v>
      </c>
      <c r="L20" s="118">
        <v>8</v>
      </c>
      <c r="M20" s="118">
        <v>26</v>
      </c>
      <c r="N20" s="118">
        <v>5.6</v>
      </c>
      <c r="O20" s="118">
        <v>0.36</v>
      </c>
    </row>
    <row r="21" spans="1:15" ht="19.5" customHeight="1" x14ac:dyDescent="0.25">
      <c r="A21" s="115"/>
      <c r="B21" s="115" t="s">
        <v>115</v>
      </c>
      <c r="C21" s="115">
        <v>20</v>
      </c>
      <c r="D21" s="123">
        <v>1.1100000000000001</v>
      </c>
      <c r="E21" s="123">
        <v>0.22</v>
      </c>
      <c r="F21" s="123">
        <v>9.8000000000000007</v>
      </c>
      <c r="G21" s="123">
        <v>44.3</v>
      </c>
      <c r="H21" s="117">
        <v>0.1</v>
      </c>
      <c r="I21" s="117">
        <v>0.14000000000000001</v>
      </c>
      <c r="J21" s="117">
        <v>0</v>
      </c>
      <c r="K21" s="117">
        <v>0.1</v>
      </c>
      <c r="L21" s="118">
        <v>4.5</v>
      </c>
      <c r="M21" s="118">
        <v>21</v>
      </c>
      <c r="N21" s="118">
        <v>5</v>
      </c>
      <c r="O21" s="118">
        <v>0.62</v>
      </c>
    </row>
    <row r="22" spans="1:15" ht="30.75" x14ac:dyDescent="0.25">
      <c r="A22" s="124">
        <v>354</v>
      </c>
      <c r="B22" s="137" t="s">
        <v>52</v>
      </c>
      <c r="C22" s="124" t="s">
        <v>141</v>
      </c>
      <c r="D22" s="126">
        <v>8.3000000000000004E-2</v>
      </c>
      <c r="E22" s="126">
        <v>0.09</v>
      </c>
      <c r="F22" s="126">
        <v>18.829999999999998</v>
      </c>
      <c r="G22" s="126">
        <v>89.4</v>
      </c>
      <c r="H22" s="124">
        <v>0</v>
      </c>
      <c r="I22" s="124">
        <v>1.37</v>
      </c>
      <c r="J22" s="124">
        <v>0</v>
      </c>
      <c r="K22" s="124">
        <v>0</v>
      </c>
      <c r="L22" s="124">
        <v>8.6</v>
      </c>
      <c r="M22" s="124">
        <v>0</v>
      </c>
      <c r="N22" s="124">
        <v>2.73</v>
      </c>
      <c r="O22" s="124">
        <v>0.43</v>
      </c>
    </row>
    <row r="23" spans="1:15" ht="20.25" customHeight="1" x14ac:dyDescent="0.25">
      <c r="A23" s="114"/>
      <c r="B23" s="119" t="s">
        <v>20</v>
      </c>
      <c r="C23" s="120">
        <v>625.70000000000005</v>
      </c>
      <c r="D23" s="120">
        <f t="shared" ref="D23:O23" si="2">SUM(D16:D22)</f>
        <v>26.672999999999998</v>
      </c>
      <c r="E23" s="120">
        <f t="shared" si="2"/>
        <v>26.68</v>
      </c>
      <c r="F23" s="120">
        <f>SUM(F16:F22)</f>
        <v>82.16</v>
      </c>
      <c r="G23" s="120">
        <f t="shared" si="2"/>
        <v>697.31</v>
      </c>
      <c r="H23" s="120">
        <f t="shared" si="2"/>
        <v>0.16</v>
      </c>
      <c r="I23" s="120">
        <f t="shared" si="2"/>
        <v>28.93</v>
      </c>
      <c r="J23" s="120">
        <f t="shared" si="2"/>
        <v>0</v>
      </c>
      <c r="K23" s="120">
        <f t="shared" si="2"/>
        <v>0.1</v>
      </c>
      <c r="L23" s="120">
        <f t="shared" si="2"/>
        <v>120.59</v>
      </c>
      <c r="M23" s="120">
        <f t="shared" si="2"/>
        <v>60.5</v>
      </c>
      <c r="N23" s="120">
        <f t="shared" si="2"/>
        <v>88.850000000000009</v>
      </c>
      <c r="O23" s="120">
        <f t="shared" si="2"/>
        <v>6</v>
      </c>
    </row>
    <row r="24" spans="1:15" ht="21.75" customHeight="1" x14ac:dyDescent="0.25">
      <c r="A24" s="232" t="s">
        <v>53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</row>
    <row r="25" spans="1:15" ht="23.25" customHeight="1" x14ac:dyDescent="0.25">
      <c r="A25" s="114">
        <v>65</v>
      </c>
      <c r="B25" s="114" t="s">
        <v>144</v>
      </c>
      <c r="C25" s="114" t="s">
        <v>62</v>
      </c>
      <c r="D25" s="114">
        <v>2.56</v>
      </c>
      <c r="E25" s="114">
        <v>4.3</v>
      </c>
      <c r="F25" s="114">
        <v>14.28</v>
      </c>
      <c r="G25" s="114">
        <v>1.35</v>
      </c>
      <c r="H25" s="114">
        <v>0.13</v>
      </c>
      <c r="I25" s="114">
        <v>0.08</v>
      </c>
      <c r="J25" s="114">
        <v>0</v>
      </c>
      <c r="K25" s="114">
        <v>0</v>
      </c>
      <c r="L25" s="114">
        <v>50.54</v>
      </c>
      <c r="M25" s="114">
        <v>19.2</v>
      </c>
      <c r="N25" s="114">
        <v>71.099999999999994</v>
      </c>
      <c r="O25" s="114">
        <v>1.1000000000000001</v>
      </c>
    </row>
    <row r="26" spans="1:15" ht="30.75" customHeight="1" x14ac:dyDescent="0.25">
      <c r="A26" s="114">
        <v>379</v>
      </c>
      <c r="B26" s="136" t="s">
        <v>111</v>
      </c>
      <c r="C26" s="114">
        <v>150</v>
      </c>
      <c r="D26" s="122">
        <v>2.4</v>
      </c>
      <c r="E26" s="122">
        <v>20.100000000000001</v>
      </c>
      <c r="F26" s="122">
        <v>11.93</v>
      </c>
      <c r="G26" s="122">
        <v>75.45</v>
      </c>
      <c r="H26" s="122">
        <v>0</v>
      </c>
      <c r="I26" s="122">
        <v>0.97</v>
      </c>
      <c r="J26" s="122">
        <v>0</v>
      </c>
      <c r="K26" s="122">
        <v>0</v>
      </c>
      <c r="L26" s="122">
        <v>94.34</v>
      </c>
      <c r="M26" s="122">
        <v>0</v>
      </c>
      <c r="N26" s="122">
        <v>10.5</v>
      </c>
      <c r="O26" s="122">
        <v>0.1</v>
      </c>
    </row>
    <row r="27" spans="1:15" ht="19.5" customHeight="1" x14ac:dyDescent="0.25">
      <c r="A27" s="114"/>
      <c r="B27" s="119" t="s">
        <v>20</v>
      </c>
      <c r="C27" s="120">
        <v>220</v>
      </c>
      <c r="D27" s="120">
        <f t="shared" ref="D27:O27" si="3">SUM(D25:D26)</f>
        <v>4.96</v>
      </c>
      <c r="E27" s="120">
        <f t="shared" si="3"/>
        <v>24.400000000000002</v>
      </c>
      <c r="F27" s="120">
        <f t="shared" si="3"/>
        <v>26.21</v>
      </c>
      <c r="G27" s="120">
        <f t="shared" si="3"/>
        <v>76.8</v>
      </c>
      <c r="H27" s="120">
        <f t="shared" si="3"/>
        <v>0.13</v>
      </c>
      <c r="I27" s="120">
        <f t="shared" si="3"/>
        <v>1.05</v>
      </c>
      <c r="J27" s="120">
        <f t="shared" si="3"/>
        <v>0</v>
      </c>
      <c r="K27" s="120">
        <f t="shared" si="3"/>
        <v>0</v>
      </c>
      <c r="L27" s="120">
        <f t="shared" si="3"/>
        <v>144.88</v>
      </c>
      <c r="M27" s="120">
        <f t="shared" si="3"/>
        <v>19.2</v>
      </c>
      <c r="N27" s="120">
        <f t="shared" si="3"/>
        <v>81.599999999999994</v>
      </c>
      <c r="O27" s="120">
        <f t="shared" si="3"/>
        <v>1.2000000000000002</v>
      </c>
    </row>
    <row r="28" spans="1:15" ht="23.25" customHeight="1" x14ac:dyDescent="0.25">
      <c r="A28" s="124"/>
      <c r="B28" s="119" t="s">
        <v>23</v>
      </c>
      <c r="C28" s="185">
        <f t="shared" ref="C28:O28" si="4">C11+C14+C23+C27</f>
        <v>1345.7</v>
      </c>
      <c r="D28" s="132">
        <f t="shared" si="4"/>
        <v>37.402999999999999</v>
      </c>
      <c r="E28" s="132">
        <f t="shared" si="4"/>
        <v>63</v>
      </c>
      <c r="F28" s="132">
        <f t="shared" si="4"/>
        <v>174.97</v>
      </c>
      <c r="G28" s="132">
        <f t="shared" si="4"/>
        <v>1143.2299999999998</v>
      </c>
      <c r="H28" s="132">
        <f t="shared" si="4"/>
        <v>0.33</v>
      </c>
      <c r="I28" s="132">
        <f t="shared" si="4"/>
        <v>33.979999999999997</v>
      </c>
      <c r="J28" s="132">
        <f t="shared" si="4"/>
        <v>40</v>
      </c>
      <c r="K28" s="132">
        <f t="shared" si="4"/>
        <v>0.1</v>
      </c>
      <c r="L28" s="132">
        <f t="shared" si="4"/>
        <v>294.37</v>
      </c>
      <c r="M28" s="132">
        <f t="shared" si="4"/>
        <v>118.7</v>
      </c>
      <c r="N28" s="132">
        <f t="shared" si="4"/>
        <v>176.05</v>
      </c>
      <c r="O28" s="132">
        <f t="shared" si="4"/>
        <v>10.68</v>
      </c>
    </row>
    <row r="29" spans="1:15" ht="18.75" x14ac:dyDescent="0.3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</row>
  </sheetData>
  <mergeCells count="12"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E29" sqref="E29"/>
    </sheetView>
  </sheetViews>
  <sheetFormatPr defaultRowHeight="15" x14ac:dyDescent="0.25"/>
  <cols>
    <col min="1" max="1" width="8.7109375" customWidth="1"/>
    <col min="2" max="2" width="34" customWidth="1"/>
    <col min="3" max="3" width="10.71093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198" t="s">
        <v>0</v>
      </c>
      <c r="B1" s="199" t="s">
        <v>1</v>
      </c>
      <c r="C1" s="199" t="s">
        <v>2</v>
      </c>
      <c r="D1" s="198" t="s">
        <v>3</v>
      </c>
      <c r="E1" s="198"/>
      <c r="F1" s="198"/>
      <c r="G1" s="198" t="s">
        <v>4</v>
      </c>
      <c r="H1" s="200" t="s">
        <v>5</v>
      </c>
      <c r="I1" s="200"/>
      <c r="J1" s="200"/>
      <c r="K1" s="200"/>
      <c r="L1" s="200" t="s">
        <v>6</v>
      </c>
      <c r="M1" s="200"/>
      <c r="N1" s="200"/>
      <c r="O1" s="200"/>
    </row>
    <row r="2" spans="1:15" x14ac:dyDescent="0.25">
      <c r="A2" s="198"/>
      <c r="B2" s="199"/>
      <c r="C2" s="199"/>
      <c r="D2" s="198"/>
      <c r="E2" s="198"/>
      <c r="F2" s="198"/>
      <c r="G2" s="198"/>
      <c r="H2" s="200"/>
      <c r="I2" s="200"/>
      <c r="J2" s="200"/>
      <c r="K2" s="200"/>
      <c r="L2" s="200"/>
      <c r="M2" s="200"/>
      <c r="N2" s="200"/>
      <c r="O2" s="200"/>
    </row>
    <row r="3" spans="1:15" x14ac:dyDescent="0.25">
      <c r="A3" s="198"/>
      <c r="B3" s="199"/>
      <c r="C3" s="199"/>
      <c r="D3" s="112" t="s">
        <v>7</v>
      </c>
      <c r="E3" s="112" t="s">
        <v>8</v>
      </c>
      <c r="F3" s="112" t="s">
        <v>9</v>
      </c>
      <c r="G3" s="198"/>
      <c r="H3" s="112" t="s">
        <v>10</v>
      </c>
      <c r="I3" s="112" t="s">
        <v>11</v>
      </c>
      <c r="J3" s="112" t="s">
        <v>12</v>
      </c>
      <c r="K3" s="112" t="s">
        <v>13</v>
      </c>
      <c r="L3" s="112" t="s">
        <v>14</v>
      </c>
      <c r="M3" s="112" t="s">
        <v>15</v>
      </c>
      <c r="N3" s="112" t="s">
        <v>16</v>
      </c>
      <c r="O3" s="112" t="s">
        <v>17</v>
      </c>
    </row>
    <row r="4" spans="1:15" x14ac:dyDescent="0.25">
      <c r="A4" s="1">
        <v>1</v>
      </c>
      <c r="B4" s="113">
        <v>2</v>
      </c>
      <c r="C4" s="11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233" t="s">
        <v>22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32" t="s">
        <v>19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x14ac:dyDescent="0.25">
      <c r="A7" s="140">
        <v>1</v>
      </c>
      <c r="B7" s="141">
        <v>2</v>
      </c>
      <c r="C7" s="141">
        <v>3</v>
      </c>
      <c r="D7" s="140">
        <v>4</v>
      </c>
      <c r="E7" s="140">
        <v>5</v>
      </c>
      <c r="F7" s="140">
        <v>6</v>
      </c>
      <c r="G7" s="140">
        <v>7</v>
      </c>
      <c r="H7" s="140">
        <v>8</v>
      </c>
      <c r="I7" s="140">
        <v>9</v>
      </c>
      <c r="J7" s="140">
        <v>10</v>
      </c>
      <c r="K7" s="140">
        <v>11</v>
      </c>
      <c r="L7" s="140">
        <v>12</v>
      </c>
      <c r="M7" s="140">
        <v>13</v>
      </c>
      <c r="N7" s="140">
        <v>14</v>
      </c>
      <c r="O7" s="140">
        <v>15</v>
      </c>
    </row>
    <row r="8" spans="1:15" ht="45.75" x14ac:dyDescent="0.25">
      <c r="A8" s="124">
        <v>181</v>
      </c>
      <c r="B8" s="137" t="s">
        <v>85</v>
      </c>
      <c r="C8" s="124">
        <v>150</v>
      </c>
      <c r="D8" s="124">
        <v>4.58</v>
      </c>
      <c r="E8" s="124">
        <v>8.0399999999999991</v>
      </c>
      <c r="F8" s="124">
        <v>24.28</v>
      </c>
      <c r="G8" s="124">
        <v>188.25</v>
      </c>
      <c r="H8" s="124">
        <v>0</v>
      </c>
      <c r="I8" s="124">
        <v>0.88</v>
      </c>
      <c r="J8" s="124">
        <v>0</v>
      </c>
      <c r="K8" s="124">
        <v>0</v>
      </c>
      <c r="L8" s="124">
        <v>100.33</v>
      </c>
      <c r="M8" s="124">
        <v>15.23</v>
      </c>
      <c r="N8" s="124">
        <v>0</v>
      </c>
      <c r="O8" s="124">
        <v>0.35</v>
      </c>
    </row>
    <row r="9" spans="1:15" ht="20.25" customHeight="1" x14ac:dyDescent="0.25">
      <c r="A9" s="115"/>
      <c r="B9" s="115" t="s">
        <v>114</v>
      </c>
      <c r="C9" s="116" t="s">
        <v>71</v>
      </c>
      <c r="D9" s="115">
        <v>2.4700000000000002</v>
      </c>
      <c r="E9" s="115">
        <v>0.87</v>
      </c>
      <c r="F9" s="115">
        <v>16.75</v>
      </c>
      <c r="G9" s="115">
        <v>85.77</v>
      </c>
      <c r="H9" s="117">
        <v>0.04</v>
      </c>
      <c r="I9" s="117">
        <v>0</v>
      </c>
      <c r="J9" s="117">
        <v>0</v>
      </c>
      <c r="K9" s="117">
        <v>0</v>
      </c>
      <c r="L9" s="118">
        <v>8</v>
      </c>
      <c r="M9" s="118">
        <v>26</v>
      </c>
      <c r="N9" s="118">
        <v>5.6</v>
      </c>
      <c r="O9" s="118">
        <v>0.36</v>
      </c>
    </row>
    <row r="10" spans="1:15" ht="19.5" customHeight="1" x14ac:dyDescent="0.25">
      <c r="A10" s="115">
        <v>15</v>
      </c>
      <c r="B10" s="115" t="s">
        <v>118</v>
      </c>
      <c r="C10" s="115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20.25" customHeight="1" x14ac:dyDescent="0.25">
      <c r="A11" s="114">
        <v>376</v>
      </c>
      <c r="B11" s="114" t="s">
        <v>90</v>
      </c>
      <c r="C11" s="114" t="s">
        <v>48</v>
      </c>
      <c r="D11" s="114">
        <v>0.15</v>
      </c>
      <c r="E11" s="114">
        <v>0</v>
      </c>
      <c r="F11" s="114">
        <v>10.5</v>
      </c>
      <c r="G11" s="114">
        <v>21</v>
      </c>
      <c r="H11" s="114">
        <v>0</v>
      </c>
      <c r="I11" s="114">
        <v>0</v>
      </c>
      <c r="J11" s="114">
        <v>0</v>
      </c>
      <c r="K11" s="114"/>
      <c r="L11" s="114">
        <v>4.5</v>
      </c>
      <c r="M11" s="114">
        <v>0</v>
      </c>
      <c r="N11" s="114">
        <v>0</v>
      </c>
      <c r="O11" s="114">
        <v>0.3</v>
      </c>
    </row>
    <row r="12" spans="1:15" ht="15.75" x14ac:dyDescent="0.25">
      <c r="A12" s="114"/>
      <c r="B12" s="119" t="s">
        <v>20</v>
      </c>
      <c r="C12" s="120">
        <v>350</v>
      </c>
      <c r="D12" s="128">
        <f t="shared" ref="D12:O12" si="0">SUM(D8:D11)</f>
        <v>7.2800000000000011</v>
      </c>
      <c r="E12" s="128">
        <f t="shared" si="0"/>
        <v>16.159999999999997</v>
      </c>
      <c r="F12" s="128">
        <f t="shared" si="0"/>
        <v>51.660000000000004</v>
      </c>
      <c r="G12" s="128">
        <f t="shared" si="0"/>
        <v>361.02</v>
      </c>
      <c r="H12" s="128">
        <f t="shared" si="0"/>
        <v>0.04</v>
      </c>
      <c r="I12" s="128">
        <f t="shared" si="0"/>
        <v>0.88</v>
      </c>
      <c r="J12" s="128">
        <f t="shared" si="0"/>
        <v>40</v>
      </c>
      <c r="K12" s="120">
        <f t="shared" si="0"/>
        <v>0</v>
      </c>
      <c r="L12" s="128">
        <f t="shared" si="0"/>
        <v>115.23</v>
      </c>
      <c r="M12" s="128">
        <f t="shared" si="0"/>
        <v>44.230000000000004</v>
      </c>
      <c r="N12" s="128">
        <f t="shared" si="0"/>
        <v>5.6</v>
      </c>
      <c r="O12" s="128">
        <f t="shared" si="0"/>
        <v>1.03</v>
      </c>
    </row>
    <row r="13" spans="1:15" ht="19.5" customHeight="1" x14ac:dyDescent="0.25">
      <c r="A13" s="232" t="s">
        <v>49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  <row r="14" spans="1:15" ht="22.5" customHeight="1" x14ac:dyDescent="0.25">
      <c r="A14" s="115">
        <v>389</v>
      </c>
      <c r="B14" s="135" t="s">
        <v>64</v>
      </c>
      <c r="C14" s="115">
        <v>150</v>
      </c>
      <c r="D14" s="115">
        <v>0.75</v>
      </c>
      <c r="E14" s="115">
        <v>0</v>
      </c>
      <c r="F14" s="115">
        <v>15.15</v>
      </c>
      <c r="G14" s="115">
        <v>63.6</v>
      </c>
      <c r="H14" s="115">
        <v>0</v>
      </c>
      <c r="I14" s="115">
        <v>4</v>
      </c>
      <c r="J14" s="115">
        <v>0</v>
      </c>
      <c r="K14" s="115">
        <v>0</v>
      </c>
      <c r="L14" s="121">
        <v>14</v>
      </c>
      <c r="M14" s="121">
        <v>10</v>
      </c>
      <c r="N14" s="121">
        <v>0</v>
      </c>
      <c r="O14" s="121">
        <v>2.8</v>
      </c>
    </row>
    <row r="15" spans="1:15" ht="15.75" x14ac:dyDescent="0.25">
      <c r="A15" s="114"/>
      <c r="B15" s="119" t="s">
        <v>20</v>
      </c>
      <c r="C15" s="120">
        <v>150</v>
      </c>
      <c r="D15" s="120">
        <f t="shared" ref="D15:O15" si="1">SUM(D14)</f>
        <v>0.75</v>
      </c>
      <c r="E15" s="120">
        <f t="shared" si="1"/>
        <v>0</v>
      </c>
      <c r="F15" s="120">
        <f t="shared" si="1"/>
        <v>15.15</v>
      </c>
      <c r="G15" s="120">
        <f t="shared" si="1"/>
        <v>63.6</v>
      </c>
      <c r="H15" s="120">
        <f t="shared" si="1"/>
        <v>0</v>
      </c>
      <c r="I15" s="120">
        <f t="shared" si="1"/>
        <v>4</v>
      </c>
      <c r="J15" s="120">
        <f t="shared" si="1"/>
        <v>0</v>
      </c>
      <c r="K15" s="120">
        <f t="shared" si="1"/>
        <v>0</v>
      </c>
      <c r="L15" s="120">
        <f t="shared" si="1"/>
        <v>14</v>
      </c>
      <c r="M15" s="120">
        <f t="shared" si="1"/>
        <v>10</v>
      </c>
      <c r="N15" s="120">
        <f t="shared" si="1"/>
        <v>0</v>
      </c>
      <c r="O15" s="120">
        <f t="shared" si="1"/>
        <v>2.8</v>
      </c>
    </row>
    <row r="16" spans="1:15" ht="21.75" customHeight="1" x14ac:dyDescent="0.25">
      <c r="A16" s="232" t="s">
        <v>50</v>
      </c>
      <c r="B16" s="232"/>
      <c r="C16" s="232"/>
      <c r="D16" s="234"/>
      <c r="E16" s="234"/>
      <c r="F16" s="234"/>
      <c r="G16" s="234"/>
      <c r="H16" s="234"/>
      <c r="I16" s="234"/>
      <c r="J16" s="234"/>
      <c r="K16" s="232"/>
      <c r="L16" s="234"/>
      <c r="M16" s="234"/>
      <c r="N16" s="234"/>
      <c r="O16" s="234"/>
    </row>
    <row r="17" spans="1:15" ht="24" customHeight="1" x14ac:dyDescent="0.25">
      <c r="A17" s="114">
        <v>268</v>
      </c>
      <c r="B17" s="114" t="s">
        <v>116</v>
      </c>
      <c r="C17" s="114">
        <v>40</v>
      </c>
      <c r="D17" s="191">
        <v>0.82599999999999996</v>
      </c>
      <c r="E17" s="122">
        <v>1.3</v>
      </c>
      <c r="F17" s="122">
        <v>3.78</v>
      </c>
      <c r="G17" s="122">
        <v>30.05</v>
      </c>
      <c r="H17" s="114">
        <v>0</v>
      </c>
      <c r="I17" s="114">
        <v>6.86</v>
      </c>
      <c r="J17" s="114">
        <v>0</v>
      </c>
      <c r="K17" s="114">
        <v>0</v>
      </c>
      <c r="L17" s="114">
        <v>22.18</v>
      </c>
      <c r="M17" s="114">
        <v>0</v>
      </c>
      <c r="N17" s="114">
        <v>8.26</v>
      </c>
      <c r="O17" s="114">
        <v>0</v>
      </c>
    </row>
    <row r="18" spans="1:15" ht="35.25" customHeight="1" x14ac:dyDescent="0.25">
      <c r="A18" s="114">
        <v>82</v>
      </c>
      <c r="B18" s="136" t="s">
        <v>124</v>
      </c>
      <c r="C18" s="114">
        <v>150</v>
      </c>
      <c r="D18" s="114">
        <v>4.8899999999999997</v>
      </c>
      <c r="E18" s="114">
        <v>6.14</v>
      </c>
      <c r="F18" s="114">
        <v>8.8800000000000008</v>
      </c>
      <c r="G18" s="114">
        <v>117.02</v>
      </c>
      <c r="H18" s="114">
        <v>0</v>
      </c>
      <c r="I18" s="114">
        <v>7.25</v>
      </c>
      <c r="J18" s="114">
        <v>0</v>
      </c>
      <c r="K18" s="114">
        <v>0</v>
      </c>
      <c r="L18" s="114">
        <v>39.549999999999997</v>
      </c>
      <c r="M18" s="114">
        <v>0</v>
      </c>
      <c r="N18" s="114">
        <v>21.21</v>
      </c>
      <c r="O18" s="114">
        <v>1.3</v>
      </c>
    </row>
    <row r="19" spans="1:15" ht="51.75" customHeight="1" x14ac:dyDescent="0.25">
      <c r="A19" s="114" t="s">
        <v>145</v>
      </c>
      <c r="B19" s="136" t="s">
        <v>86</v>
      </c>
      <c r="C19" s="114" t="s">
        <v>82</v>
      </c>
      <c r="D19" s="114">
        <v>10.38</v>
      </c>
      <c r="E19" s="114">
        <v>15.89</v>
      </c>
      <c r="F19" s="114">
        <v>10.76</v>
      </c>
      <c r="G19" s="114">
        <v>228.1</v>
      </c>
      <c r="H19" s="114">
        <v>0.01</v>
      </c>
      <c r="I19" s="114">
        <v>0.21</v>
      </c>
      <c r="J19" s="114">
        <v>0</v>
      </c>
      <c r="K19" s="114">
        <v>0</v>
      </c>
      <c r="L19" s="114">
        <v>25.89</v>
      </c>
      <c r="M19" s="114">
        <v>0</v>
      </c>
      <c r="N19" s="114">
        <v>33.47</v>
      </c>
      <c r="O19" s="114">
        <v>1.95</v>
      </c>
    </row>
    <row r="20" spans="1:15" ht="30.75" customHeight="1" x14ac:dyDescent="0.25">
      <c r="A20" s="114">
        <v>302</v>
      </c>
      <c r="B20" s="136" t="s">
        <v>135</v>
      </c>
      <c r="C20" s="114">
        <v>120</v>
      </c>
      <c r="D20" s="114">
        <v>3.86</v>
      </c>
      <c r="E20" s="114">
        <v>4.67</v>
      </c>
      <c r="F20" s="114">
        <v>26.8</v>
      </c>
      <c r="G20" s="114">
        <v>172.67</v>
      </c>
      <c r="H20" s="114">
        <v>0.1</v>
      </c>
      <c r="I20" s="114">
        <v>0</v>
      </c>
      <c r="J20" s="114">
        <v>0</v>
      </c>
      <c r="K20" s="114">
        <v>0</v>
      </c>
      <c r="L20" s="114">
        <v>7.94</v>
      </c>
      <c r="M20" s="114">
        <v>31.33</v>
      </c>
      <c r="N20" s="114">
        <v>10.02</v>
      </c>
      <c r="O20" s="114">
        <v>0.52</v>
      </c>
    </row>
    <row r="21" spans="1:15" ht="18.75" customHeight="1" x14ac:dyDescent="0.25">
      <c r="A21" s="115"/>
      <c r="B21" s="134" t="s">
        <v>114</v>
      </c>
      <c r="C21" s="116" t="s">
        <v>71</v>
      </c>
      <c r="D21" s="115">
        <v>2.4700000000000002</v>
      </c>
      <c r="E21" s="115">
        <v>0.87</v>
      </c>
      <c r="F21" s="115">
        <v>16.75</v>
      </c>
      <c r="G21" s="115">
        <v>85.77</v>
      </c>
      <c r="H21" s="117">
        <v>0.04</v>
      </c>
      <c r="I21" s="117">
        <v>0</v>
      </c>
      <c r="J21" s="117">
        <v>0</v>
      </c>
      <c r="K21" s="117">
        <v>0</v>
      </c>
      <c r="L21" s="118">
        <v>8</v>
      </c>
      <c r="M21" s="118">
        <v>26</v>
      </c>
      <c r="N21" s="118">
        <v>5.6</v>
      </c>
      <c r="O21" s="118">
        <v>0.36</v>
      </c>
    </row>
    <row r="22" spans="1:15" ht="21.75" customHeight="1" x14ac:dyDescent="0.25">
      <c r="A22" s="115"/>
      <c r="B22" s="115" t="s">
        <v>115</v>
      </c>
      <c r="C22" s="115">
        <v>20</v>
      </c>
      <c r="D22" s="123">
        <v>1.1100000000000001</v>
      </c>
      <c r="E22" s="123">
        <v>0.22</v>
      </c>
      <c r="F22" s="123">
        <v>9.8000000000000007</v>
      </c>
      <c r="G22" s="123">
        <v>44.3</v>
      </c>
      <c r="H22" s="117">
        <v>0.1</v>
      </c>
      <c r="I22" s="117">
        <v>0.14000000000000001</v>
      </c>
      <c r="J22" s="117">
        <v>0</v>
      </c>
      <c r="K22" s="117">
        <v>0.1</v>
      </c>
      <c r="L22" s="118">
        <v>4.5</v>
      </c>
      <c r="M22" s="118">
        <v>21</v>
      </c>
      <c r="N22" s="118">
        <v>5</v>
      </c>
      <c r="O22" s="118">
        <v>0.62</v>
      </c>
    </row>
    <row r="23" spans="1:15" ht="29.25" customHeight="1" x14ac:dyDescent="0.25">
      <c r="A23" s="114">
        <v>349</v>
      </c>
      <c r="B23" s="136" t="s">
        <v>117</v>
      </c>
      <c r="C23" s="129" t="s">
        <v>141</v>
      </c>
      <c r="D23" s="122">
        <v>0.5</v>
      </c>
      <c r="E23" s="122">
        <v>7.0000000000000007E-2</v>
      </c>
      <c r="F23" s="122">
        <v>24</v>
      </c>
      <c r="G23" s="122">
        <v>99.6</v>
      </c>
      <c r="H23" s="142">
        <v>0</v>
      </c>
      <c r="I23" s="122">
        <v>0.55000000000000004</v>
      </c>
      <c r="J23" s="122">
        <v>0</v>
      </c>
      <c r="K23" s="143">
        <v>0</v>
      </c>
      <c r="L23" s="122">
        <v>24.36</v>
      </c>
      <c r="M23" s="122">
        <v>0</v>
      </c>
      <c r="N23" s="122">
        <v>13.09</v>
      </c>
      <c r="O23" s="122">
        <v>0.53</v>
      </c>
    </row>
    <row r="24" spans="1:15" ht="15.75" x14ac:dyDescent="0.25">
      <c r="A24" s="114"/>
      <c r="B24" s="119" t="s">
        <v>20</v>
      </c>
      <c r="C24" s="120">
        <v>610</v>
      </c>
      <c r="D24" s="128">
        <f t="shared" ref="D24:O24" si="2">SUM(D17:D23)</f>
        <v>24.035999999999998</v>
      </c>
      <c r="E24" s="128">
        <f>SUM(E17:E23)</f>
        <v>29.16</v>
      </c>
      <c r="F24" s="128">
        <f t="shared" si="2"/>
        <v>100.77</v>
      </c>
      <c r="G24" s="128">
        <f t="shared" si="2"/>
        <v>777.50999999999988</v>
      </c>
      <c r="H24" s="128">
        <f t="shared" si="2"/>
        <v>0.25</v>
      </c>
      <c r="I24" s="128">
        <f t="shared" si="2"/>
        <v>15.010000000000002</v>
      </c>
      <c r="J24" s="128">
        <f t="shared" si="2"/>
        <v>0</v>
      </c>
      <c r="K24" s="120">
        <f t="shared" si="2"/>
        <v>0.1</v>
      </c>
      <c r="L24" s="128">
        <f t="shared" si="2"/>
        <v>132.42000000000002</v>
      </c>
      <c r="M24" s="128">
        <f t="shared" si="2"/>
        <v>78.33</v>
      </c>
      <c r="N24" s="128">
        <f t="shared" si="2"/>
        <v>96.649999999999991</v>
      </c>
      <c r="O24" s="128">
        <f t="shared" si="2"/>
        <v>5.28</v>
      </c>
    </row>
    <row r="25" spans="1:15" ht="15.75" x14ac:dyDescent="0.25">
      <c r="A25" s="235" t="s">
        <v>53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19.5" customHeight="1" x14ac:dyDescent="0.25">
      <c r="A26" s="114"/>
      <c r="B26" s="114" t="s">
        <v>54</v>
      </c>
      <c r="C26" s="114">
        <v>60</v>
      </c>
      <c r="D26" s="130">
        <v>4.5</v>
      </c>
      <c r="E26" s="130">
        <v>7.08</v>
      </c>
      <c r="F26" s="130">
        <v>44.94</v>
      </c>
      <c r="G26" s="130">
        <v>250.26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</row>
    <row r="27" spans="1:15" ht="18.75" customHeight="1" x14ac:dyDescent="0.25">
      <c r="A27" s="114">
        <v>382</v>
      </c>
      <c r="B27" s="114" t="s">
        <v>108</v>
      </c>
      <c r="C27" s="129">
        <v>150</v>
      </c>
      <c r="D27" s="122">
        <v>3.06</v>
      </c>
      <c r="E27" s="122">
        <v>2.65</v>
      </c>
      <c r="F27" s="122">
        <v>13.18</v>
      </c>
      <c r="G27" s="131">
        <v>88.95</v>
      </c>
      <c r="H27" s="122">
        <v>0</v>
      </c>
      <c r="I27" s="122">
        <v>1.19</v>
      </c>
      <c r="J27" s="122">
        <v>0</v>
      </c>
      <c r="K27" s="143">
        <v>0</v>
      </c>
      <c r="L27" s="122">
        <v>114.17</v>
      </c>
      <c r="M27" s="122">
        <v>0</v>
      </c>
      <c r="N27" s="122">
        <v>16</v>
      </c>
      <c r="O27" s="122">
        <v>0.36</v>
      </c>
    </row>
    <row r="28" spans="1:15" ht="17.25" customHeight="1" x14ac:dyDescent="0.25">
      <c r="A28" s="114"/>
      <c r="B28" s="119" t="s">
        <v>20</v>
      </c>
      <c r="C28" s="120">
        <v>210</v>
      </c>
      <c r="D28" s="120">
        <f t="shared" ref="D28:O28" si="3">SUM(D26:D27)</f>
        <v>7.5600000000000005</v>
      </c>
      <c r="E28" s="120">
        <f t="shared" si="3"/>
        <v>9.73</v>
      </c>
      <c r="F28" s="120">
        <f t="shared" si="3"/>
        <v>58.12</v>
      </c>
      <c r="G28" s="120">
        <f t="shared" si="3"/>
        <v>339.21</v>
      </c>
      <c r="H28" s="120">
        <f t="shared" si="3"/>
        <v>0</v>
      </c>
      <c r="I28" s="120">
        <f t="shared" si="3"/>
        <v>1.19</v>
      </c>
      <c r="J28" s="120">
        <f t="shared" si="3"/>
        <v>0</v>
      </c>
      <c r="K28" s="120">
        <f t="shared" si="3"/>
        <v>0</v>
      </c>
      <c r="L28" s="120">
        <f t="shared" si="3"/>
        <v>114.17</v>
      </c>
      <c r="M28" s="120">
        <f t="shared" si="3"/>
        <v>0</v>
      </c>
      <c r="N28" s="120">
        <f t="shared" si="3"/>
        <v>16</v>
      </c>
      <c r="O28" s="120">
        <f t="shared" si="3"/>
        <v>0.36</v>
      </c>
    </row>
    <row r="29" spans="1:15" ht="19.5" customHeight="1" x14ac:dyDescent="0.25">
      <c r="A29" s="114"/>
      <c r="B29" s="119" t="s">
        <v>23</v>
      </c>
      <c r="C29" s="185">
        <f t="shared" ref="C29:O29" si="4">C28+C24+C15+C12</f>
        <v>1320</v>
      </c>
      <c r="D29" s="120">
        <f t="shared" si="4"/>
        <v>39.625999999999998</v>
      </c>
      <c r="E29" s="120">
        <f t="shared" si="4"/>
        <v>55.05</v>
      </c>
      <c r="F29" s="120">
        <f t="shared" si="4"/>
        <v>225.7</v>
      </c>
      <c r="G29" s="120">
        <f t="shared" si="4"/>
        <v>1541.3399999999997</v>
      </c>
      <c r="H29" s="120">
        <f t="shared" si="4"/>
        <v>0.28999999999999998</v>
      </c>
      <c r="I29" s="120">
        <f t="shared" si="4"/>
        <v>21.080000000000002</v>
      </c>
      <c r="J29" s="120">
        <f t="shared" si="4"/>
        <v>40</v>
      </c>
      <c r="K29" s="120">
        <f t="shared" si="4"/>
        <v>0.1</v>
      </c>
      <c r="L29" s="120">
        <f t="shared" si="4"/>
        <v>375.82000000000005</v>
      </c>
      <c r="M29" s="120">
        <f t="shared" si="4"/>
        <v>132.56</v>
      </c>
      <c r="N29" s="120">
        <f t="shared" si="4"/>
        <v>118.24999999999999</v>
      </c>
      <c r="O29" s="120">
        <f t="shared" si="4"/>
        <v>9.4700000000000006</v>
      </c>
    </row>
  </sheetData>
  <mergeCells count="12">
    <mergeCell ref="A5:O5"/>
    <mergeCell ref="A6:O6"/>
    <mergeCell ref="A13:O13"/>
    <mergeCell ref="A16:O16"/>
    <mergeCell ref="A25:O25"/>
    <mergeCell ref="L1:O2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0" workbookViewId="0">
      <selection activeCell="E32" sqref="E31:E32"/>
    </sheetView>
  </sheetViews>
  <sheetFormatPr defaultRowHeight="15" x14ac:dyDescent="0.25"/>
  <cols>
    <col min="1" max="1" width="7.85546875" customWidth="1"/>
    <col min="2" max="2" width="33.85546875" customWidth="1"/>
    <col min="3" max="3" width="11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41" t="s">
        <v>7</v>
      </c>
      <c r="E3" s="141" t="s">
        <v>8</v>
      </c>
      <c r="F3" s="141" t="s">
        <v>9</v>
      </c>
      <c r="G3" s="239"/>
      <c r="H3" s="141" t="s">
        <v>10</v>
      </c>
      <c r="I3" s="141" t="s">
        <v>11</v>
      </c>
      <c r="J3" s="141" t="s">
        <v>12</v>
      </c>
      <c r="K3" s="141" t="s">
        <v>13</v>
      </c>
      <c r="L3" s="141" t="s">
        <v>14</v>
      </c>
      <c r="M3" s="141" t="s">
        <v>15</v>
      </c>
      <c r="N3" s="141" t="s">
        <v>16</v>
      </c>
      <c r="O3" s="141" t="s">
        <v>17</v>
      </c>
    </row>
    <row r="4" spans="1:15" x14ac:dyDescent="0.25">
      <c r="A4" s="140">
        <v>1</v>
      </c>
      <c r="B4" s="141">
        <v>2</v>
      </c>
      <c r="C4" s="141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ht="15.75" x14ac:dyDescent="0.25">
      <c r="A5" s="233" t="s">
        <v>24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40" t="s">
        <v>19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x14ac:dyDescent="0.25">
      <c r="A7" s="144"/>
      <c r="B7" s="117"/>
      <c r="C7" s="117"/>
      <c r="D7" s="145"/>
      <c r="E7" s="145"/>
      <c r="F7" s="145"/>
      <c r="G7" s="145"/>
      <c r="H7" s="145"/>
      <c r="I7" s="145"/>
      <c r="J7" s="145"/>
      <c r="K7" s="144"/>
      <c r="L7" s="145"/>
      <c r="M7" s="145"/>
      <c r="N7" s="145"/>
      <c r="O7" s="145"/>
    </row>
    <row r="8" spans="1:15" ht="30.75" x14ac:dyDescent="0.25">
      <c r="A8" s="114">
        <v>54</v>
      </c>
      <c r="B8" s="136" t="s">
        <v>87</v>
      </c>
      <c r="C8" s="129">
        <v>150</v>
      </c>
      <c r="D8" s="146">
        <v>4.0730000000000004</v>
      </c>
      <c r="E8" s="146">
        <v>3.92</v>
      </c>
      <c r="F8" s="146">
        <v>25.04</v>
      </c>
      <c r="G8" s="147">
        <v>144.75</v>
      </c>
      <c r="H8" s="146">
        <v>0</v>
      </c>
      <c r="I8" s="146">
        <v>0</v>
      </c>
      <c r="J8" s="146">
        <v>0</v>
      </c>
      <c r="K8" s="148">
        <v>0</v>
      </c>
      <c r="L8" s="146">
        <v>0</v>
      </c>
      <c r="M8" s="146">
        <v>0</v>
      </c>
      <c r="N8" s="146">
        <v>0</v>
      </c>
      <c r="O8" s="146">
        <v>0</v>
      </c>
    </row>
    <row r="9" spans="1:15" ht="30.75" x14ac:dyDescent="0.25">
      <c r="A9" s="114"/>
      <c r="B9" s="136" t="s">
        <v>46</v>
      </c>
      <c r="C9" s="129">
        <v>40</v>
      </c>
      <c r="D9" s="115">
        <v>1.85</v>
      </c>
      <c r="E9" s="115">
        <v>0.65</v>
      </c>
      <c r="F9" s="115">
        <v>12.56</v>
      </c>
      <c r="G9" s="115">
        <v>64.33</v>
      </c>
      <c r="H9" s="117">
        <v>0.03</v>
      </c>
      <c r="I9" s="117">
        <v>0</v>
      </c>
      <c r="J9" s="117">
        <v>0</v>
      </c>
      <c r="K9" s="117">
        <v>0</v>
      </c>
      <c r="L9" s="118">
        <v>6</v>
      </c>
      <c r="M9" s="118">
        <v>19.5</v>
      </c>
      <c r="N9" s="118">
        <v>4.2</v>
      </c>
      <c r="O9" s="118">
        <v>0.27</v>
      </c>
    </row>
    <row r="10" spans="1:15" ht="18.75" customHeight="1" x14ac:dyDescent="0.25">
      <c r="A10" s="115">
        <v>14</v>
      </c>
      <c r="B10" s="115" t="s">
        <v>118</v>
      </c>
      <c r="C10" s="115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21.75" customHeight="1" x14ac:dyDescent="0.25">
      <c r="A11" s="114">
        <v>379</v>
      </c>
      <c r="B11" s="114" t="s">
        <v>111</v>
      </c>
      <c r="C11" s="129">
        <v>150</v>
      </c>
      <c r="D11" s="122">
        <v>2.4</v>
      </c>
      <c r="E11" s="122">
        <v>20.100000000000001</v>
      </c>
      <c r="F11" s="122">
        <v>11.93</v>
      </c>
      <c r="G11" s="131">
        <v>75.45</v>
      </c>
      <c r="H11" s="122">
        <v>0</v>
      </c>
      <c r="I11" s="122">
        <v>0.97</v>
      </c>
      <c r="J11" s="122">
        <v>0</v>
      </c>
      <c r="K11" s="122">
        <v>0</v>
      </c>
      <c r="L11" s="122">
        <v>94.34</v>
      </c>
      <c r="M11" s="122">
        <v>0</v>
      </c>
      <c r="N11" s="122">
        <v>10.5</v>
      </c>
      <c r="O11" s="122">
        <v>0.1</v>
      </c>
    </row>
    <row r="12" spans="1:15" ht="20.25" customHeight="1" x14ac:dyDescent="0.25">
      <c r="A12" s="114"/>
      <c r="B12" s="119" t="s">
        <v>20</v>
      </c>
      <c r="C12" s="120">
        <v>350</v>
      </c>
      <c r="D12" s="120">
        <f>SUM(D8:D11)</f>
        <v>8.4030000000000005</v>
      </c>
      <c r="E12" s="120">
        <f>SUM(E8:E11)</f>
        <v>31.92</v>
      </c>
      <c r="F12" s="120">
        <f>SUM(F8:F11)</f>
        <v>49.660000000000004</v>
      </c>
      <c r="G12" s="120">
        <f>SUM(G8:G11)</f>
        <v>350.53</v>
      </c>
      <c r="H12" s="120">
        <f t="shared" ref="H12:O12" si="0">SUM(H8:H11)</f>
        <v>0.03</v>
      </c>
      <c r="I12" s="120">
        <f t="shared" si="0"/>
        <v>0.97</v>
      </c>
      <c r="J12" s="120">
        <f t="shared" si="0"/>
        <v>40</v>
      </c>
      <c r="K12" s="120">
        <f t="shared" si="0"/>
        <v>0</v>
      </c>
      <c r="L12" s="120">
        <f t="shared" si="0"/>
        <v>102.74000000000001</v>
      </c>
      <c r="M12" s="120">
        <f t="shared" si="0"/>
        <v>22.5</v>
      </c>
      <c r="N12" s="120">
        <f t="shared" si="0"/>
        <v>14.7</v>
      </c>
      <c r="O12" s="120">
        <f t="shared" si="0"/>
        <v>0.39</v>
      </c>
    </row>
    <row r="13" spans="1:15" ht="24" customHeight="1" x14ac:dyDescent="0.25">
      <c r="A13" s="232" t="s">
        <v>49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  <row r="14" spans="1:15" ht="30" x14ac:dyDescent="0.25">
      <c r="A14" s="115">
        <v>338</v>
      </c>
      <c r="B14" s="135" t="s">
        <v>73</v>
      </c>
      <c r="C14" s="116" t="s">
        <v>142</v>
      </c>
      <c r="D14" s="115">
        <v>2.25</v>
      </c>
      <c r="E14" s="115">
        <v>0.75</v>
      </c>
      <c r="F14" s="115">
        <v>141.69999999999999</v>
      </c>
      <c r="G14" s="149">
        <v>144</v>
      </c>
      <c r="H14" s="150">
        <v>0.06</v>
      </c>
      <c r="I14" s="150">
        <v>0</v>
      </c>
      <c r="J14" s="150">
        <v>0</v>
      </c>
      <c r="K14" s="150">
        <v>0</v>
      </c>
      <c r="L14" s="118">
        <v>12</v>
      </c>
      <c r="M14" s="118">
        <v>63</v>
      </c>
      <c r="N14" s="118">
        <v>0.9</v>
      </c>
      <c r="O14" s="118">
        <v>15</v>
      </c>
    </row>
    <row r="15" spans="1:15" ht="18.75" customHeight="1" x14ac:dyDescent="0.25">
      <c r="A15" s="114"/>
      <c r="B15" s="119" t="s">
        <v>20</v>
      </c>
      <c r="C15" s="120">
        <v>150</v>
      </c>
      <c r="D15" s="120">
        <f t="shared" ref="D15:O15" si="1">SUM(D14)</f>
        <v>2.25</v>
      </c>
      <c r="E15" s="120">
        <f t="shared" si="1"/>
        <v>0.75</v>
      </c>
      <c r="F15" s="120">
        <f t="shared" si="1"/>
        <v>141.69999999999999</v>
      </c>
      <c r="G15" s="120">
        <f t="shared" si="1"/>
        <v>144</v>
      </c>
      <c r="H15" s="120">
        <f t="shared" si="1"/>
        <v>0.06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12</v>
      </c>
      <c r="M15" s="120">
        <f t="shared" si="1"/>
        <v>63</v>
      </c>
      <c r="N15" s="120">
        <f t="shared" si="1"/>
        <v>0.9</v>
      </c>
      <c r="O15" s="120">
        <f t="shared" si="1"/>
        <v>15</v>
      </c>
    </row>
    <row r="16" spans="1:15" ht="24" customHeight="1" x14ac:dyDescent="0.25">
      <c r="A16" s="232" t="s">
        <v>126</v>
      </c>
      <c r="B16" s="232"/>
      <c r="C16" s="232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</row>
    <row r="17" spans="1:15" ht="21.75" customHeight="1" x14ac:dyDescent="0.25">
      <c r="A17" s="114">
        <v>268</v>
      </c>
      <c r="B17" s="114" t="s">
        <v>116</v>
      </c>
      <c r="C17" s="114">
        <v>40</v>
      </c>
      <c r="D17" s="122">
        <v>0.83</v>
      </c>
      <c r="E17" s="122">
        <v>1.3</v>
      </c>
      <c r="F17" s="122">
        <v>3.78</v>
      </c>
      <c r="G17" s="122">
        <v>30.05</v>
      </c>
      <c r="H17" s="114">
        <v>0</v>
      </c>
      <c r="I17" s="114">
        <v>6.86</v>
      </c>
      <c r="J17" s="114">
        <v>0</v>
      </c>
      <c r="K17" s="114">
        <v>0</v>
      </c>
      <c r="L17" s="114">
        <v>22.18</v>
      </c>
      <c r="M17" s="114">
        <v>0</v>
      </c>
      <c r="N17" s="114">
        <v>8.26</v>
      </c>
      <c r="O17" s="114">
        <v>0</v>
      </c>
    </row>
    <row r="18" spans="1:15" ht="34.5" customHeight="1" x14ac:dyDescent="0.25">
      <c r="A18" s="114">
        <v>103</v>
      </c>
      <c r="B18" s="137" t="s">
        <v>56</v>
      </c>
      <c r="C18" s="124">
        <v>150</v>
      </c>
      <c r="D18" s="151">
        <v>4.5999999999999996</v>
      </c>
      <c r="E18" s="151">
        <v>5.15</v>
      </c>
      <c r="F18" s="151">
        <v>10.28</v>
      </c>
      <c r="G18" s="151">
        <v>105.85</v>
      </c>
      <c r="H18" s="151">
        <v>0</v>
      </c>
      <c r="I18" s="151">
        <v>5.14</v>
      </c>
      <c r="J18" s="151">
        <v>0</v>
      </c>
      <c r="K18" s="124">
        <v>0</v>
      </c>
      <c r="L18" s="151">
        <v>15.02</v>
      </c>
      <c r="M18" s="151">
        <v>0</v>
      </c>
      <c r="N18" s="151">
        <v>16.46</v>
      </c>
      <c r="O18" s="151">
        <v>0.66</v>
      </c>
    </row>
    <row r="19" spans="1:15" ht="37.5" customHeight="1" x14ac:dyDescent="0.25">
      <c r="A19" s="114">
        <v>290</v>
      </c>
      <c r="B19" s="137" t="s">
        <v>61</v>
      </c>
      <c r="C19" s="124">
        <v>60</v>
      </c>
      <c r="D19" s="124">
        <v>8.1199999999999992</v>
      </c>
      <c r="E19" s="124">
        <v>9.2100000000000009</v>
      </c>
      <c r="F19" s="124">
        <v>5.19</v>
      </c>
      <c r="G19" s="124">
        <v>136</v>
      </c>
      <c r="H19" s="124">
        <v>0.04</v>
      </c>
      <c r="I19" s="124">
        <v>0.76</v>
      </c>
      <c r="J19" s="124">
        <v>0</v>
      </c>
      <c r="K19" s="124">
        <v>0</v>
      </c>
      <c r="L19" s="124">
        <v>28.1</v>
      </c>
      <c r="M19" s="124">
        <v>0</v>
      </c>
      <c r="N19" s="124">
        <v>0</v>
      </c>
      <c r="O19" s="124">
        <v>0</v>
      </c>
    </row>
    <row r="20" spans="1:15" ht="30" customHeight="1" x14ac:dyDescent="0.25">
      <c r="A20" s="114">
        <v>302</v>
      </c>
      <c r="B20" s="136" t="s">
        <v>133</v>
      </c>
      <c r="C20" s="129">
        <v>120</v>
      </c>
      <c r="D20" s="122">
        <v>6.99</v>
      </c>
      <c r="E20" s="122">
        <v>3.92</v>
      </c>
      <c r="F20" s="122">
        <v>34.44</v>
      </c>
      <c r="G20" s="131">
        <v>213.6</v>
      </c>
      <c r="H20" s="122">
        <v>0.22</v>
      </c>
      <c r="I20" s="122">
        <v>0</v>
      </c>
      <c r="J20" s="122">
        <v>2.5999999999999999E-2</v>
      </c>
      <c r="K20" s="129">
        <v>0</v>
      </c>
      <c r="L20" s="122">
        <v>13.78</v>
      </c>
      <c r="M20" s="122">
        <v>2.2879999999999998</v>
      </c>
      <c r="N20" s="122">
        <v>111</v>
      </c>
      <c r="O20" s="122">
        <v>3.73</v>
      </c>
    </row>
    <row r="21" spans="1:15" ht="17.25" customHeight="1" x14ac:dyDescent="0.25">
      <c r="A21" s="115"/>
      <c r="B21" s="134" t="s">
        <v>114</v>
      </c>
      <c r="C21" s="116" t="s">
        <v>71</v>
      </c>
      <c r="D21" s="115">
        <v>2.4700000000000002</v>
      </c>
      <c r="E21" s="115">
        <v>0.87</v>
      </c>
      <c r="F21" s="115">
        <v>16.75</v>
      </c>
      <c r="G21" s="115">
        <v>85.77</v>
      </c>
      <c r="H21" s="117">
        <v>0.04</v>
      </c>
      <c r="I21" s="117">
        <v>0</v>
      </c>
      <c r="J21" s="117">
        <v>0</v>
      </c>
      <c r="K21" s="117">
        <v>0</v>
      </c>
      <c r="L21" s="118">
        <v>8</v>
      </c>
      <c r="M21" s="118">
        <v>26</v>
      </c>
      <c r="N21" s="118">
        <v>5.6</v>
      </c>
      <c r="O21" s="118">
        <v>0.36</v>
      </c>
    </row>
    <row r="22" spans="1:15" ht="19.5" customHeight="1" x14ac:dyDescent="0.25">
      <c r="A22" s="115"/>
      <c r="B22" s="115" t="s">
        <v>115</v>
      </c>
      <c r="C22" s="115">
        <v>20</v>
      </c>
      <c r="D22" s="123">
        <v>1.1100000000000001</v>
      </c>
      <c r="E22" s="123">
        <v>0.22</v>
      </c>
      <c r="F22" s="123">
        <v>9.8000000000000007</v>
      </c>
      <c r="G22" s="123">
        <v>44.3</v>
      </c>
      <c r="H22" s="117">
        <v>0.1</v>
      </c>
      <c r="I22" s="117">
        <v>0.14000000000000001</v>
      </c>
      <c r="J22" s="117">
        <v>0</v>
      </c>
      <c r="K22" s="117">
        <v>0.1</v>
      </c>
      <c r="L22" s="118">
        <v>4.5</v>
      </c>
      <c r="M22" s="118">
        <v>21</v>
      </c>
      <c r="N22" s="118">
        <v>5</v>
      </c>
      <c r="O22" s="118">
        <v>0.62</v>
      </c>
    </row>
    <row r="23" spans="1:15" ht="36.75" customHeight="1" x14ac:dyDescent="0.25">
      <c r="A23" s="114">
        <v>354</v>
      </c>
      <c r="B23" s="137" t="s">
        <v>52</v>
      </c>
      <c r="C23" s="125" t="s">
        <v>141</v>
      </c>
      <c r="D23" s="126">
        <v>8.3000000000000004E-2</v>
      </c>
      <c r="E23" s="126">
        <v>0.09</v>
      </c>
      <c r="F23" s="126">
        <v>18.829999999999998</v>
      </c>
      <c r="G23" s="126">
        <v>89.4</v>
      </c>
      <c r="H23" s="127">
        <v>0</v>
      </c>
      <c r="I23" s="124">
        <v>1.37</v>
      </c>
      <c r="J23" s="124">
        <v>0</v>
      </c>
      <c r="K23" s="124">
        <v>0</v>
      </c>
      <c r="L23" s="124">
        <v>8.6</v>
      </c>
      <c r="M23" s="124">
        <v>0</v>
      </c>
      <c r="N23" s="124">
        <v>2.73</v>
      </c>
      <c r="O23" s="124">
        <v>0.43</v>
      </c>
    </row>
    <row r="24" spans="1:15" ht="15.75" x14ac:dyDescent="0.25">
      <c r="A24" s="114"/>
      <c r="B24" s="119" t="s">
        <v>20</v>
      </c>
      <c r="C24" s="120">
        <v>580</v>
      </c>
      <c r="D24" s="120">
        <f t="shared" ref="D24:O24" si="2">SUM(D17:D23)</f>
        <v>24.202999999999996</v>
      </c>
      <c r="E24" s="120">
        <f t="shared" si="2"/>
        <v>20.759999999999998</v>
      </c>
      <c r="F24" s="120">
        <f t="shared" si="2"/>
        <v>99.07</v>
      </c>
      <c r="G24" s="120">
        <f t="shared" si="2"/>
        <v>704.96999999999991</v>
      </c>
      <c r="H24" s="120">
        <f t="shared" si="2"/>
        <v>0.4</v>
      </c>
      <c r="I24" s="120">
        <f t="shared" si="2"/>
        <v>14.27</v>
      </c>
      <c r="J24" s="120">
        <f t="shared" si="2"/>
        <v>2.5999999999999999E-2</v>
      </c>
      <c r="K24" s="120">
        <f t="shared" si="2"/>
        <v>0.1</v>
      </c>
      <c r="L24" s="120">
        <f t="shared" si="2"/>
        <v>100.18</v>
      </c>
      <c r="M24" s="120">
        <f t="shared" si="2"/>
        <v>49.287999999999997</v>
      </c>
      <c r="N24" s="120">
        <f t="shared" si="2"/>
        <v>149.04999999999998</v>
      </c>
      <c r="O24" s="120">
        <f t="shared" si="2"/>
        <v>5.8</v>
      </c>
    </row>
    <row r="25" spans="1:15" ht="22.5" customHeight="1" x14ac:dyDescent="0.25">
      <c r="A25" s="235" t="s">
        <v>53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28.5" customHeight="1" x14ac:dyDescent="0.25">
      <c r="A26" s="114">
        <v>219</v>
      </c>
      <c r="B26" s="137" t="s">
        <v>125</v>
      </c>
      <c r="C26" s="114" t="s">
        <v>62</v>
      </c>
      <c r="D26" s="114">
        <v>9.8699999999999992</v>
      </c>
      <c r="E26" s="114">
        <v>6.76</v>
      </c>
      <c r="F26" s="114">
        <v>4.34</v>
      </c>
      <c r="G26" s="114">
        <v>141.34</v>
      </c>
      <c r="H26" s="186">
        <v>0</v>
      </c>
      <c r="I26" s="186">
        <v>40.32</v>
      </c>
      <c r="J26" s="186">
        <v>0</v>
      </c>
      <c r="K26" s="186">
        <v>0</v>
      </c>
      <c r="L26" s="186">
        <v>104.06</v>
      </c>
      <c r="M26" s="186">
        <v>14.5</v>
      </c>
      <c r="N26" s="186">
        <v>0</v>
      </c>
      <c r="O26" s="186">
        <v>0.38</v>
      </c>
    </row>
    <row r="27" spans="1:15" ht="19.5" customHeight="1" x14ac:dyDescent="0.25">
      <c r="A27" s="114">
        <v>376</v>
      </c>
      <c r="B27" s="114" t="s">
        <v>90</v>
      </c>
      <c r="C27" s="114" t="s">
        <v>48</v>
      </c>
      <c r="D27" s="114">
        <v>0.15</v>
      </c>
      <c r="E27" s="114">
        <v>0</v>
      </c>
      <c r="F27" s="114">
        <v>10.5</v>
      </c>
      <c r="G27" s="114">
        <v>21</v>
      </c>
      <c r="H27" s="114">
        <v>0</v>
      </c>
      <c r="I27" s="114">
        <v>0</v>
      </c>
      <c r="J27" s="114">
        <v>0</v>
      </c>
      <c r="K27" s="114"/>
      <c r="L27" s="114">
        <v>4.5</v>
      </c>
      <c r="M27" s="114">
        <v>0</v>
      </c>
      <c r="N27" s="114">
        <v>0</v>
      </c>
      <c r="O27" s="114">
        <v>0.3</v>
      </c>
    </row>
    <row r="28" spans="1:15" ht="21.75" customHeight="1" x14ac:dyDescent="0.25">
      <c r="A28" s="114"/>
      <c r="B28" s="119" t="s">
        <v>20</v>
      </c>
      <c r="C28" s="120">
        <v>220</v>
      </c>
      <c r="D28" s="120">
        <f t="shared" ref="D28:O28" si="3">SUM(D26:D27)</f>
        <v>10.02</v>
      </c>
      <c r="E28" s="120">
        <f t="shared" si="3"/>
        <v>6.76</v>
      </c>
      <c r="F28" s="120">
        <f t="shared" si="3"/>
        <v>14.84</v>
      </c>
      <c r="G28" s="120">
        <f t="shared" si="3"/>
        <v>162.34</v>
      </c>
      <c r="H28" s="120">
        <f t="shared" si="3"/>
        <v>0</v>
      </c>
      <c r="I28" s="120">
        <f t="shared" si="3"/>
        <v>40.32</v>
      </c>
      <c r="J28" s="120">
        <f t="shared" si="3"/>
        <v>0</v>
      </c>
      <c r="K28" s="120">
        <f t="shared" si="3"/>
        <v>0</v>
      </c>
      <c r="L28" s="120">
        <f t="shared" si="3"/>
        <v>108.56</v>
      </c>
      <c r="M28" s="120">
        <f t="shared" si="3"/>
        <v>14.5</v>
      </c>
      <c r="N28" s="120">
        <f t="shared" si="3"/>
        <v>0</v>
      </c>
      <c r="O28" s="120">
        <f t="shared" si="3"/>
        <v>0.67999999999999994</v>
      </c>
    </row>
    <row r="29" spans="1:15" ht="18.75" customHeight="1" x14ac:dyDescent="0.25">
      <c r="A29" s="124"/>
      <c r="B29" s="119" t="s">
        <v>23</v>
      </c>
      <c r="C29" s="132">
        <f>C28+C24+C15+C12</f>
        <v>1300</v>
      </c>
      <c r="D29" s="132">
        <f t="shared" ref="D29:O29" si="4">D28+D24+D15+D12</f>
        <v>44.875999999999998</v>
      </c>
      <c r="E29" s="132">
        <f t="shared" si="4"/>
        <v>60.19</v>
      </c>
      <c r="F29" s="132">
        <f t="shared" si="4"/>
        <v>305.27</v>
      </c>
      <c r="G29" s="132">
        <f t="shared" si="4"/>
        <v>1361.84</v>
      </c>
      <c r="H29" s="132">
        <f t="shared" si="4"/>
        <v>0.49</v>
      </c>
      <c r="I29" s="132">
        <f t="shared" si="4"/>
        <v>55.56</v>
      </c>
      <c r="J29" s="132">
        <f t="shared" si="4"/>
        <v>40.026000000000003</v>
      </c>
      <c r="K29" s="132">
        <f t="shared" si="4"/>
        <v>0.1</v>
      </c>
      <c r="L29" s="132">
        <f t="shared" si="4"/>
        <v>323.48</v>
      </c>
      <c r="M29" s="132">
        <f t="shared" si="4"/>
        <v>149.28800000000001</v>
      </c>
      <c r="N29" s="132">
        <f t="shared" si="4"/>
        <v>164.64999999999998</v>
      </c>
      <c r="O29" s="132">
        <f t="shared" si="4"/>
        <v>21.87</v>
      </c>
    </row>
    <row r="30" spans="1:15" x14ac:dyDescent="0.2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x14ac:dyDescent="0.25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</row>
  </sheetData>
  <mergeCells count="12">
    <mergeCell ref="A6:O6"/>
    <mergeCell ref="A13:O13"/>
    <mergeCell ref="A16:O16"/>
    <mergeCell ref="A25:O25"/>
    <mergeCell ref="A5:O5"/>
    <mergeCell ref="L1:O2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7" workbookViewId="0">
      <selection activeCell="C29" sqref="C29"/>
    </sheetView>
  </sheetViews>
  <sheetFormatPr defaultRowHeight="15" x14ac:dyDescent="0.25"/>
  <cols>
    <col min="1" max="1" width="7.85546875" customWidth="1"/>
    <col min="2" max="2" width="33.28515625" customWidth="1"/>
    <col min="3" max="3" width="12.710937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41" t="s">
        <v>7</v>
      </c>
      <c r="E3" s="141" t="s">
        <v>8</v>
      </c>
      <c r="F3" s="141" t="s">
        <v>9</v>
      </c>
      <c r="G3" s="239"/>
      <c r="H3" s="141" t="s">
        <v>10</v>
      </c>
      <c r="I3" s="141" t="s">
        <v>11</v>
      </c>
      <c r="J3" s="141" t="s">
        <v>12</v>
      </c>
      <c r="K3" s="141" t="s">
        <v>13</v>
      </c>
      <c r="L3" s="141" t="s">
        <v>14</v>
      </c>
      <c r="M3" s="141" t="s">
        <v>15</v>
      </c>
      <c r="N3" s="141" t="s">
        <v>16</v>
      </c>
      <c r="O3" s="141" t="s">
        <v>17</v>
      </c>
    </row>
    <row r="4" spans="1:15" x14ac:dyDescent="0.25">
      <c r="A4" s="140">
        <v>1</v>
      </c>
      <c r="B4" s="141">
        <v>2</v>
      </c>
      <c r="C4" s="141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ht="15.75" x14ac:dyDescent="0.25">
      <c r="A5" s="233" t="s">
        <v>26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32" t="s">
        <v>19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</row>
    <row r="7" spans="1:15" x14ac:dyDescent="0.25">
      <c r="A7" s="144">
        <v>1</v>
      </c>
      <c r="B7" s="117">
        <v>2</v>
      </c>
      <c r="C7" s="117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</row>
    <row r="8" spans="1:15" ht="34.5" customHeight="1" x14ac:dyDescent="0.25">
      <c r="A8" s="124">
        <v>120</v>
      </c>
      <c r="B8" s="137" t="s">
        <v>63</v>
      </c>
      <c r="C8" s="124">
        <v>150</v>
      </c>
      <c r="D8" s="124">
        <v>4.3899999999999997</v>
      </c>
      <c r="E8" s="124">
        <v>4.3600000000000003</v>
      </c>
      <c r="F8" s="124">
        <v>14.99</v>
      </c>
      <c r="G8" s="124">
        <v>116.25</v>
      </c>
      <c r="H8" s="124">
        <v>0.06</v>
      </c>
      <c r="I8" s="124">
        <v>0.75</v>
      </c>
      <c r="J8" s="124">
        <v>0</v>
      </c>
      <c r="K8" s="124">
        <v>0</v>
      </c>
      <c r="L8" s="124">
        <v>141</v>
      </c>
      <c r="M8" s="124">
        <v>0</v>
      </c>
      <c r="N8" s="124">
        <v>0</v>
      </c>
      <c r="O8" s="124">
        <v>0.27</v>
      </c>
    </row>
    <row r="9" spans="1:15" ht="18" customHeight="1" x14ac:dyDescent="0.25">
      <c r="A9" s="115"/>
      <c r="B9" s="115" t="s">
        <v>114</v>
      </c>
      <c r="C9" s="116" t="s">
        <v>71</v>
      </c>
      <c r="D9" s="115">
        <v>2.4700000000000002</v>
      </c>
      <c r="E9" s="115">
        <v>0.87</v>
      </c>
      <c r="F9" s="115">
        <v>16.75</v>
      </c>
      <c r="G9" s="115">
        <v>85.77</v>
      </c>
      <c r="H9" s="117">
        <v>0.04</v>
      </c>
      <c r="I9" s="117">
        <v>0</v>
      </c>
      <c r="J9" s="117">
        <v>0</v>
      </c>
      <c r="K9" s="117">
        <v>0</v>
      </c>
      <c r="L9" s="118">
        <v>8</v>
      </c>
      <c r="M9" s="118">
        <v>26</v>
      </c>
      <c r="N9" s="118">
        <v>5.6</v>
      </c>
      <c r="O9" s="118">
        <v>0.36</v>
      </c>
    </row>
    <row r="10" spans="1:15" ht="21.75" customHeight="1" x14ac:dyDescent="0.25">
      <c r="A10" s="115">
        <v>14</v>
      </c>
      <c r="B10" s="115" t="s">
        <v>118</v>
      </c>
      <c r="C10" s="115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21" customHeight="1" x14ac:dyDescent="0.25">
      <c r="A11" s="114">
        <v>376</v>
      </c>
      <c r="B11" s="124" t="s">
        <v>90</v>
      </c>
      <c r="C11" s="124" t="s">
        <v>48</v>
      </c>
      <c r="D11" s="124">
        <v>0.15</v>
      </c>
      <c r="E11" s="124">
        <v>0</v>
      </c>
      <c r="F11" s="124">
        <v>10.5</v>
      </c>
      <c r="G11" s="124">
        <v>21</v>
      </c>
      <c r="H11" s="124">
        <v>0</v>
      </c>
      <c r="I11" s="124">
        <v>0</v>
      </c>
      <c r="J11" s="124">
        <v>0</v>
      </c>
      <c r="K11" s="124"/>
      <c r="L11" s="124">
        <v>4.5</v>
      </c>
      <c r="M11" s="124">
        <v>0</v>
      </c>
      <c r="N11" s="124">
        <v>0</v>
      </c>
      <c r="O11" s="124">
        <v>0.3</v>
      </c>
    </row>
    <row r="12" spans="1:15" ht="18.75" customHeight="1" x14ac:dyDescent="0.25">
      <c r="A12" s="114"/>
      <c r="B12" s="119" t="s">
        <v>20</v>
      </c>
      <c r="C12" s="120">
        <v>350</v>
      </c>
      <c r="D12" s="120">
        <f t="shared" ref="D12:O12" si="0">SUM(D8:D11)</f>
        <v>7.09</v>
      </c>
      <c r="E12" s="120">
        <f t="shared" si="0"/>
        <v>12.48</v>
      </c>
      <c r="F12" s="120">
        <f t="shared" si="0"/>
        <v>42.370000000000005</v>
      </c>
      <c r="G12" s="120">
        <f t="shared" si="0"/>
        <v>289.02</v>
      </c>
      <c r="H12" s="120">
        <f t="shared" si="0"/>
        <v>0.1</v>
      </c>
      <c r="I12" s="120">
        <f t="shared" si="0"/>
        <v>0.75</v>
      </c>
      <c r="J12" s="120">
        <f t="shared" si="0"/>
        <v>40</v>
      </c>
      <c r="K12" s="120">
        <f t="shared" si="0"/>
        <v>0</v>
      </c>
      <c r="L12" s="120">
        <f t="shared" si="0"/>
        <v>155.9</v>
      </c>
      <c r="M12" s="120">
        <f t="shared" si="0"/>
        <v>29</v>
      </c>
      <c r="N12" s="120">
        <f t="shared" si="0"/>
        <v>5.6</v>
      </c>
      <c r="O12" s="120">
        <f t="shared" si="0"/>
        <v>0.95</v>
      </c>
    </row>
    <row r="13" spans="1:15" ht="22.5" customHeight="1" x14ac:dyDescent="0.25">
      <c r="A13" s="232" t="s">
        <v>49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  <row r="14" spans="1:15" ht="16.5" customHeight="1" x14ac:dyDescent="0.25">
      <c r="A14" s="115">
        <v>389</v>
      </c>
      <c r="B14" s="135" t="s">
        <v>64</v>
      </c>
      <c r="C14" s="115">
        <v>150</v>
      </c>
      <c r="D14" s="115">
        <v>0.75</v>
      </c>
      <c r="E14" s="115">
        <v>0</v>
      </c>
      <c r="F14" s="115">
        <v>15.15</v>
      </c>
      <c r="G14" s="115">
        <v>63.6</v>
      </c>
      <c r="H14" s="115">
        <v>0</v>
      </c>
      <c r="I14" s="115">
        <v>4</v>
      </c>
      <c r="J14" s="115">
        <v>0</v>
      </c>
      <c r="K14" s="115">
        <v>0</v>
      </c>
      <c r="L14" s="121">
        <v>14</v>
      </c>
      <c r="M14" s="121">
        <v>10</v>
      </c>
      <c r="N14" s="121">
        <v>0</v>
      </c>
      <c r="O14" s="121">
        <v>2.8</v>
      </c>
    </row>
    <row r="15" spans="1:15" ht="20.25" customHeight="1" x14ac:dyDescent="0.25">
      <c r="A15" s="114"/>
      <c r="B15" s="119" t="s">
        <v>20</v>
      </c>
      <c r="C15" s="120">
        <v>150</v>
      </c>
      <c r="D15" s="120">
        <f t="shared" ref="D15:O15" si="1">SUM(D14)</f>
        <v>0.75</v>
      </c>
      <c r="E15" s="120">
        <f t="shared" si="1"/>
        <v>0</v>
      </c>
      <c r="F15" s="120">
        <f t="shared" si="1"/>
        <v>15.15</v>
      </c>
      <c r="G15" s="120">
        <f t="shared" si="1"/>
        <v>63.6</v>
      </c>
      <c r="H15" s="120">
        <f t="shared" si="1"/>
        <v>0</v>
      </c>
      <c r="I15" s="120">
        <f t="shared" si="1"/>
        <v>4</v>
      </c>
      <c r="J15" s="120">
        <f t="shared" si="1"/>
        <v>0</v>
      </c>
      <c r="K15" s="120">
        <f t="shared" si="1"/>
        <v>0</v>
      </c>
      <c r="L15" s="120">
        <f t="shared" si="1"/>
        <v>14</v>
      </c>
      <c r="M15" s="120">
        <f t="shared" si="1"/>
        <v>10</v>
      </c>
      <c r="N15" s="120">
        <f t="shared" si="1"/>
        <v>0</v>
      </c>
      <c r="O15" s="120">
        <f t="shared" si="1"/>
        <v>2.8</v>
      </c>
    </row>
    <row r="16" spans="1:15" ht="15.75" x14ac:dyDescent="0.25">
      <c r="A16" s="232" t="s">
        <v>126</v>
      </c>
      <c r="B16" s="232"/>
      <c r="C16" s="232"/>
      <c r="D16" s="234"/>
      <c r="E16" s="234"/>
      <c r="F16" s="234"/>
      <c r="G16" s="234"/>
      <c r="H16" s="234"/>
      <c r="I16" s="234"/>
      <c r="J16" s="234"/>
      <c r="K16" s="232"/>
      <c r="L16" s="234"/>
      <c r="M16" s="234"/>
      <c r="N16" s="234"/>
      <c r="O16" s="234"/>
    </row>
    <row r="17" spans="1:15" ht="20.25" customHeight="1" x14ac:dyDescent="0.25">
      <c r="A17" s="114">
        <v>75</v>
      </c>
      <c r="B17" s="114" t="s">
        <v>107</v>
      </c>
      <c r="C17" s="129">
        <v>40</v>
      </c>
      <c r="D17" s="122">
        <v>0.7</v>
      </c>
      <c r="E17" s="122">
        <v>3.22</v>
      </c>
      <c r="F17" s="122">
        <v>4.03</v>
      </c>
      <c r="G17" s="122">
        <v>48.88</v>
      </c>
      <c r="H17" s="122">
        <v>0.02</v>
      </c>
      <c r="I17" s="122">
        <v>4.25</v>
      </c>
      <c r="J17" s="122">
        <v>0</v>
      </c>
      <c r="K17" s="114">
        <v>0</v>
      </c>
      <c r="L17" s="122">
        <v>13.4</v>
      </c>
      <c r="M17" s="122">
        <v>0</v>
      </c>
      <c r="N17" s="122">
        <v>0</v>
      </c>
      <c r="O17" s="122">
        <v>0.52</v>
      </c>
    </row>
    <row r="18" spans="1:15" ht="35.25" customHeight="1" x14ac:dyDescent="0.25">
      <c r="A18" s="114">
        <v>82</v>
      </c>
      <c r="B18" s="136" t="s">
        <v>127</v>
      </c>
      <c r="C18" s="114">
        <v>150</v>
      </c>
      <c r="D18" s="114">
        <v>3.84</v>
      </c>
      <c r="E18" s="114">
        <v>6.0179999999999998</v>
      </c>
      <c r="F18" s="114">
        <v>6.93</v>
      </c>
      <c r="G18" s="114">
        <v>102.63</v>
      </c>
      <c r="H18" s="114">
        <v>0</v>
      </c>
      <c r="I18" s="114">
        <v>9.64</v>
      </c>
      <c r="J18" s="114">
        <v>0</v>
      </c>
      <c r="K18" s="114">
        <v>0</v>
      </c>
      <c r="L18" s="114">
        <v>36.82</v>
      </c>
      <c r="M18" s="114">
        <v>0</v>
      </c>
      <c r="N18" s="114">
        <v>16.22</v>
      </c>
      <c r="O18" s="114">
        <v>1.01</v>
      </c>
    </row>
    <row r="19" spans="1:15" ht="21" customHeight="1" x14ac:dyDescent="0.25">
      <c r="A19" s="114">
        <v>322</v>
      </c>
      <c r="B19" s="114" t="s">
        <v>106</v>
      </c>
      <c r="C19" s="114">
        <v>60</v>
      </c>
      <c r="D19" s="130">
        <v>9.0500000000000007</v>
      </c>
      <c r="E19" s="130">
        <v>9.4700000000000006</v>
      </c>
      <c r="F19" s="130">
        <v>9.4499999999999993</v>
      </c>
      <c r="G19" s="130">
        <v>159</v>
      </c>
      <c r="H19" s="130">
        <v>5.2999999999999999E-2</v>
      </c>
      <c r="I19" s="130">
        <v>7.4999999999999997E-2</v>
      </c>
      <c r="J19" s="130">
        <v>0.4</v>
      </c>
      <c r="K19" s="130">
        <v>0</v>
      </c>
      <c r="L19" s="130">
        <v>11.4</v>
      </c>
      <c r="M19" s="130">
        <v>13.73</v>
      </c>
      <c r="N19" s="130">
        <v>82.95</v>
      </c>
      <c r="O19" s="130">
        <v>1.0880000000000001</v>
      </c>
    </row>
    <row r="20" spans="1:15" ht="21.75" customHeight="1" x14ac:dyDescent="0.25">
      <c r="A20" s="114">
        <v>305</v>
      </c>
      <c r="B20" s="136" t="s">
        <v>128</v>
      </c>
      <c r="C20" s="129">
        <v>120</v>
      </c>
      <c r="D20" s="122">
        <v>6.88</v>
      </c>
      <c r="E20" s="122">
        <v>7.36</v>
      </c>
      <c r="F20" s="122">
        <v>27.4</v>
      </c>
      <c r="G20" s="122">
        <v>196.32</v>
      </c>
      <c r="H20" s="114">
        <v>2.4</v>
      </c>
      <c r="I20" s="114">
        <v>0.16</v>
      </c>
      <c r="J20" s="114">
        <v>12</v>
      </c>
      <c r="K20" s="114">
        <v>0</v>
      </c>
      <c r="L20" s="122">
        <v>0.72</v>
      </c>
      <c r="M20" s="122">
        <v>5.84</v>
      </c>
      <c r="N20" s="122">
        <v>0</v>
      </c>
      <c r="O20" s="122">
        <v>6.64</v>
      </c>
    </row>
    <row r="21" spans="1:15" ht="20.25" customHeight="1" x14ac:dyDescent="0.25">
      <c r="A21" s="115"/>
      <c r="B21" s="134" t="s">
        <v>114</v>
      </c>
      <c r="C21" s="116" t="s">
        <v>71</v>
      </c>
      <c r="D21" s="115">
        <v>2.4700000000000002</v>
      </c>
      <c r="E21" s="115">
        <v>0.87</v>
      </c>
      <c r="F21" s="115">
        <v>16.75</v>
      </c>
      <c r="G21" s="115">
        <v>85.77</v>
      </c>
      <c r="H21" s="117">
        <v>0.04</v>
      </c>
      <c r="I21" s="117">
        <v>0</v>
      </c>
      <c r="J21" s="117">
        <v>0</v>
      </c>
      <c r="K21" s="117">
        <v>0</v>
      </c>
      <c r="L21" s="118">
        <v>8</v>
      </c>
      <c r="M21" s="118">
        <v>26</v>
      </c>
      <c r="N21" s="118">
        <v>5.6</v>
      </c>
      <c r="O21" s="118">
        <v>0.36</v>
      </c>
    </row>
    <row r="22" spans="1:15" ht="18.75" customHeight="1" x14ac:dyDescent="0.25">
      <c r="A22" s="115"/>
      <c r="B22" s="115" t="s">
        <v>115</v>
      </c>
      <c r="C22" s="115">
        <v>20</v>
      </c>
      <c r="D22" s="123">
        <v>1.1100000000000001</v>
      </c>
      <c r="E22" s="123">
        <v>0.22</v>
      </c>
      <c r="F22" s="123">
        <v>9.8000000000000007</v>
      </c>
      <c r="G22" s="123">
        <v>44.3</v>
      </c>
      <c r="H22" s="117">
        <v>0.1</v>
      </c>
      <c r="I22" s="117">
        <v>0.14000000000000001</v>
      </c>
      <c r="J22" s="117">
        <v>0</v>
      </c>
      <c r="K22" s="117">
        <v>0.1</v>
      </c>
      <c r="L22" s="118">
        <v>4.5</v>
      </c>
      <c r="M22" s="118">
        <v>21</v>
      </c>
      <c r="N22" s="118">
        <v>5</v>
      </c>
      <c r="O22" s="118">
        <v>0.62</v>
      </c>
    </row>
    <row r="23" spans="1:15" ht="29.25" customHeight="1" x14ac:dyDescent="0.25">
      <c r="A23" s="114">
        <v>349</v>
      </c>
      <c r="B23" s="136" t="s">
        <v>117</v>
      </c>
      <c r="C23" s="129" t="s">
        <v>141</v>
      </c>
      <c r="D23" s="122">
        <v>0.5</v>
      </c>
      <c r="E23" s="122">
        <v>7.0000000000000007E-2</v>
      </c>
      <c r="F23" s="122">
        <v>24</v>
      </c>
      <c r="G23" s="122">
        <v>99.6</v>
      </c>
      <c r="H23" s="142">
        <v>0</v>
      </c>
      <c r="I23" s="122">
        <v>0.55000000000000004</v>
      </c>
      <c r="J23" s="122">
        <v>0</v>
      </c>
      <c r="K23" s="143">
        <v>0</v>
      </c>
      <c r="L23" s="122">
        <v>24.36</v>
      </c>
      <c r="M23" s="122">
        <v>0</v>
      </c>
      <c r="N23" s="122">
        <v>13.09</v>
      </c>
      <c r="O23" s="122">
        <v>0.53</v>
      </c>
    </row>
    <row r="24" spans="1:15" ht="18" customHeight="1" x14ac:dyDescent="0.25">
      <c r="A24" s="114"/>
      <c r="B24" s="119" t="s">
        <v>20</v>
      </c>
      <c r="C24" s="120">
        <v>580</v>
      </c>
      <c r="D24" s="120">
        <f t="shared" ref="D24:O24" si="2">SUM(D17:D23)</f>
        <v>24.549999999999997</v>
      </c>
      <c r="E24" s="120">
        <f t="shared" si="2"/>
        <v>27.227999999999998</v>
      </c>
      <c r="F24" s="120">
        <f t="shared" si="2"/>
        <v>98.36</v>
      </c>
      <c r="G24" s="120">
        <f t="shared" si="2"/>
        <v>736.5</v>
      </c>
      <c r="H24" s="120">
        <f t="shared" si="2"/>
        <v>2.613</v>
      </c>
      <c r="I24" s="120">
        <f t="shared" si="2"/>
        <v>14.815000000000001</v>
      </c>
      <c r="J24" s="120">
        <f t="shared" si="2"/>
        <v>12.4</v>
      </c>
      <c r="K24" s="120">
        <f t="shared" si="2"/>
        <v>0.1</v>
      </c>
      <c r="L24" s="120">
        <f t="shared" si="2"/>
        <v>99.2</v>
      </c>
      <c r="M24" s="120">
        <f t="shared" si="2"/>
        <v>66.569999999999993</v>
      </c>
      <c r="N24" s="120">
        <f t="shared" si="2"/>
        <v>122.86</v>
      </c>
      <c r="O24" s="120">
        <f t="shared" si="2"/>
        <v>10.767999999999997</v>
      </c>
    </row>
    <row r="25" spans="1:15" ht="15.75" x14ac:dyDescent="0.25">
      <c r="A25" s="235" t="s">
        <v>53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7"/>
    </row>
    <row r="26" spans="1:15" ht="21" customHeight="1" x14ac:dyDescent="0.25">
      <c r="A26" s="114">
        <v>437</v>
      </c>
      <c r="B26" s="114" t="s">
        <v>91</v>
      </c>
      <c r="C26" s="114">
        <v>60</v>
      </c>
      <c r="D26" s="114">
        <v>4.17</v>
      </c>
      <c r="E26" s="114">
        <v>0.76</v>
      </c>
      <c r="F26" s="114">
        <v>35.28</v>
      </c>
      <c r="G26" s="114">
        <v>167.4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1:15" ht="18" customHeight="1" x14ac:dyDescent="0.25">
      <c r="A27" s="114"/>
      <c r="B27" s="114" t="s">
        <v>146</v>
      </c>
      <c r="C27" s="114">
        <v>150</v>
      </c>
      <c r="D27" s="114">
        <v>5.0999999999999996</v>
      </c>
      <c r="E27" s="114">
        <v>5.52</v>
      </c>
      <c r="F27" s="114">
        <v>7.08</v>
      </c>
      <c r="G27" s="114">
        <v>98.67</v>
      </c>
      <c r="H27" s="114">
        <v>0.06</v>
      </c>
      <c r="I27" s="114">
        <v>0.9</v>
      </c>
      <c r="J27" s="114">
        <v>0.04</v>
      </c>
      <c r="K27" s="114">
        <v>0</v>
      </c>
      <c r="L27" s="114">
        <v>183</v>
      </c>
      <c r="M27" s="114">
        <v>144</v>
      </c>
      <c r="N27" s="114">
        <v>21</v>
      </c>
      <c r="O27" s="114">
        <v>0.15</v>
      </c>
    </row>
    <row r="28" spans="1:15" ht="19.5" customHeight="1" x14ac:dyDescent="0.25">
      <c r="A28" s="114"/>
      <c r="B28" s="119" t="s">
        <v>20</v>
      </c>
      <c r="C28" s="120">
        <v>210</v>
      </c>
      <c r="D28" s="120">
        <f t="shared" ref="D28:O28" si="3">SUM(D26:D27)</f>
        <v>9.27</v>
      </c>
      <c r="E28" s="120">
        <f t="shared" si="3"/>
        <v>6.2799999999999994</v>
      </c>
      <c r="F28" s="120">
        <f t="shared" si="3"/>
        <v>42.36</v>
      </c>
      <c r="G28" s="120">
        <f t="shared" si="3"/>
        <v>266.07</v>
      </c>
      <c r="H28" s="120">
        <f t="shared" si="3"/>
        <v>0.06</v>
      </c>
      <c r="I28" s="120">
        <f t="shared" si="3"/>
        <v>0.9</v>
      </c>
      <c r="J28" s="120">
        <f t="shared" si="3"/>
        <v>0.04</v>
      </c>
      <c r="K28" s="120">
        <f t="shared" si="3"/>
        <v>0</v>
      </c>
      <c r="L28" s="120">
        <f t="shared" si="3"/>
        <v>183</v>
      </c>
      <c r="M28" s="120">
        <f t="shared" si="3"/>
        <v>144</v>
      </c>
      <c r="N28" s="120">
        <f t="shared" si="3"/>
        <v>21</v>
      </c>
      <c r="O28" s="120">
        <f t="shared" si="3"/>
        <v>0.15</v>
      </c>
    </row>
    <row r="29" spans="1:15" ht="21.75" customHeight="1" x14ac:dyDescent="0.25">
      <c r="A29" s="124"/>
      <c r="B29" s="119" t="s">
        <v>23</v>
      </c>
      <c r="C29" s="185">
        <f>C28+C24+C15+C12</f>
        <v>1290</v>
      </c>
      <c r="D29" s="132">
        <f t="shared" ref="D29:O29" si="4">D28+D24+D15+D12</f>
        <v>41.66</v>
      </c>
      <c r="E29" s="132">
        <f t="shared" si="4"/>
        <v>45.988</v>
      </c>
      <c r="F29" s="132">
        <f t="shared" si="4"/>
        <v>198.24</v>
      </c>
      <c r="G29" s="132">
        <f t="shared" si="4"/>
        <v>1355.1899999999998</v>
      </c>
      <c r="H29" s="132">
        <f t="shared" si="4"/>
        <v>2.7730000000000001</v>
      </c>
      <c r="I29" s="132">
        <f t="shared" si="4"/>
        <v>20.465000000000003</v>
      </c>
      <c r="J29" s="132">
        <f t="shared" si="4"/>
        <v>52.44</v>
      </c>
      <c r="K29" s="132">
        <f t="shared" si="4"/>
        <v>0.1</v>
      </c>
      <c r="L29" s="132">
        <f t="shared" si="4"/>
        <v>452.1</v>
      </c>
      <c r="M29" s="132">
        <f t="shared" si="4"/>
        <v>249.57</v>
      </c>
      <c r="N29" s="132">
        <f t="shared" si="4"/>
        <v>149.46</v>
      </c>
      <c r="O29" s="132">
        <f t="shared" si="4"/>
        <v>14.667999999999996</v>
      </c>
    </row>
  </sheetData>
  <mergeCells count="12">
    <mergeCell ref="A13:O13"/>
    <mergeCell ref="A16:O16"/>
    <mergeCell ref="A25:O25"/>
    <mergeCell ref="A5:O5"/>
    <mergeCell ref="A6:O6"/>
    <mergeCell ref="L1:O2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0" workbookViewId="0">
      <selection activeCell="C31" sqref="C31"/>
    </sheetView>
  </sheetViews>
  <sheetFormatPr defaultRowHeight="15" x14ac:dyDescent="0.25"/>
  <cols>
    <col min="1" max="1" width="7.85546875" customWidth="1"/>
    <col min="2" max="2" width="31" customWidth="1"/>
    <col min="3" max="3" width="10.425781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239" t="s">
        <v>0</v>
      </c>
      <c r="B1" s="239" t="s">
        <v>1</v>
      </c>
      <c r="C1" s="239" t="s">
        <v>2</v>
      </c>
      <c r="D1" s="239" t="s">
        <v>3</v>
      </c>
      <c r="E1" s="239"/>
      <c r="F1" s="239"/>
      <c r="G1" s="239" t="s">
        <v>4</v>
      </c>
      <c r="H1" s="238" t="s">
        <v>5</v>
      </c>
      <c r="I1" s="238"/>
      <c r="J1" s="238"/>
      <c r="K1" s="238"/>
      <c r="L1" s="238" t="s">
        <v>6</v>
      </c>
      <c r="M1" s="238"/>
      <c r="N1" s="238"/>
      <c r="O1" s="238"/>
    </row>
    <row r="2" spans="1:15" x14ac:dyDescent="0.25">
      <c r="A2" s="239"/>
      <c r="B2" s="239"/>
      <c r="C2" s="239"/>
      <c r="D2" s="239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</row>
    <row r="3" spans="1:15" ht="30" x14ac:dyDescent="0.25">
      <c r="A3" s="239"/>
      <c r="B3" s="239"/>
      <c r="C3" s="239"/>
      <c r="D3" s="141" t="s">
        <v>7</v>
      </c>
      <c r="E3" s="141" t="s">
        <v>8</v>
      </c>
      <c r="F3" s="141" t="s">
        <v>9</v>
      </c>
      <c r="G3" s="239"/>
      <c r="H3" s="141" t="s">
        <v>10</v>
      </c>
      <c r="I3" s="141" t="s">
        <v>11</v>
      </c>
      <c r="J3" s="141" t="s">
        <v>12</v>
      </c>
      <c r="K3" s="141" t="s">
        <v>13</v>
      </c>
      <c r="L3" s="141" t="s">
        <v>14</v>
      </c>
      <c r="M3" s="141" t="s">
        <v>15</v>
      </c>
      <c r="N3" s="141" t="s">
        <v>16</v>
      </c>
      <c r="O3" s="141" t="s">
        <v>17</v>
      </c>
    </row>
    <row r="4" spans="1:15" x14ac:dyDescent="0.25">
      <c r="A4" s="140">
        <v>1</v>
      </c>
      <c r="B4" s="141">
        <v>2</v>
      </c>
      <c r="C4" s="141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  <c r="N4" s="140">
        <v>14</v>
      </c>
      <c r="O4" s="140">
        <v>15</v>
      </c>
    </row>
    <row r="5" spans="1:15" ht="15.75" x14ac:dyDescent="0.25">
      <c r="A5" s="233" t="s">
        <v>28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.75" x14ac:dyDescent="0.25">
      <c r="A6" s="240" t="s">
        <v>19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x14ac:dyDescent="0.25">
      <c r="A7" s="144">
        <v>1</v>
      </c>
      <c r="B7" s="117">
        <v>2</v>
      </c>
      <c r="C7" s="117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</row>
    <row r="8" spans="1:15" ht="15.75" x14ac:dyDescent="0.25">
      <c r="A8" s="124">
        <v>210</v>
      </c>
      <c r="B8" s="124" t="s">
        <v>109</v>
      </c>
      <c r="C8" s="187">
        <v>80</v>
      </c>
      <c r="D8" s="188">
        <v>8.24</v>
      </c>
      <c r="E8" s="188">
        <v>13.33</v>
      </c>
      <c r="F8" s="188">
        <v>0.72</v>
      </c>
      <c r="G8" s="188">
        <v>137.15</v>
      </c>
      <c r="H8" s="188">
        <v>0</v>
      </c>
      <c r="I8" s="188">
        <v>0.16</v>
      </c>
      <c r="J8" s="188">
        <v>0</v>
      </c>
      <c r="K8" s="187">
        <v>0</v>
      </c>
      <c r="L8" s="188">
        <v>50.98</v>
      </c>
      <c r="M8" s="188">
        <v>0</v>
      </c>
      <c r="N8" s="188">
        <v>10.7</v>
      </c>
      <c r="O8" s="188">
        <v>1.48</v>
      </c>
    </row>
    <row r="9" spans="1:15" ht="15.75" x14ac:dyDescent="0.25">
      <c r="A9" s="124"/>
      <c r="B9" s="124" t="s">
        <v>110</v>
      </c>
      <c r="C9" s="125">
        <v>70</v>
      </c>
      <c r="D9" s="182">
        <v>0.84</v>
      </c>
      <c r="E9" s="182">
        <v>3.3</v>
      </c>
      <c r="F9" s="182">
        <v>5.4</v>
      </c>
      <c r="G9" s="182">
        <v>54.6</v>
      </c>
      <c r="H9" s="182">
        <v>3.5000000000000003E-2</v>
      </c>
      <c r="I9" s="182">
        <v>6.72</v>
      </c>
      <c r="J9" s="182">
        <v>0</v>
      </c>
      <c r="K9" s="183">
        <v>0</v>
      </c>
      <c r="L9" s="182">
        <v>22.4</v>
      </c>
      <c r="M9" s="182">
        <v>0</v>
      </c>
      <c r="N9" s="182">
        <v>0</v>
      </c>
      <c r="O9" s="182">
        <v>0.28999999999999998</v>
      </c>
    </row>
    <row r="10" spans="1:15" ht="30.75" x14ac:dyDescent="0.25">
      <c r="A10" s="115"/>
      <c r="B10" s="136" t="s">
        <v>46</v>
      </c>
      <c r="C10" s="125">
        <v>40</v>
      </c>
      <c r="D10" s="115">
        <v>1.85</v>
      </c>
      <c r="E10" s="115">
        <v>0.65</v>
      </c>
      <c r="F10" s="115">
        <v>12.56</v>
      </c>
      <c r="G10" s="115">
        <v>64.33</v>
      </c>
      <c r="H10" s="117">
        <v>0.03</v>
      </c>
      <c r="I10" s="117">
        <v>0</v>
      </c>
      <c r="J10" s="117">
        <v>0</v>
      </c>
      <c r="K10" s="117">
        <v>0</v>
      </c>
      <c r="L10" s="118">
        <v>6</v>
      </c>
      <c r="M10" s="118">
        <v>19.5</v>
      </c>
      <c r="N10" s="118">
        <v>4.2</v>
      </c>
      <c r="O10" s="118">
        <v>0.27</v>
      </c>
    </row>
    <row r="11" spans="1:15" x14ac:dyDescent="0.25">
      <c r="A11" s="115">
        <v>14</v>
      </c>
      <c r="B11" s="115" t="s">
        <v>118</v>
      </c>
      <c r="C11" s="115">
        <v>10</v>
      </c>
      <c r="D11" s="115">
        <v>0.08</v>
      </c>
      <c r="E11" s="115">
        <v>7.25</v>
      </c>
      <c r="F11" s="115">
        <v>0.13</v>
      </c>
      <c r="G11" s="115">
        <v>66</v>
      </c>
      <c r="H11" s="117">
        <v>0</v>
      </c>
      <c r="I11" s="117">
        <v>0</v>
      </c>
      <c r="J11" s="117">
        <v>40</v>
      </c>
      <c r="K11" s="117">
        <v>0</v>
      </c>
      <c r="L11" s="118">
        <v>2.4</v>
      </c>
      <c r="M11" s="118">
        <v>3</v>
      </c>
      <c r="N11" s="118">
        <v>0</v>
      </c>
      <c r="O11" s="118">
        <v>0.02</v>
      </c>
    </row>
    <row r="12" spans="1:15" ht="30" customHeight="1" x14ac:dyDescent="0.25">
      <c r="A12" s="124">
        <v>379</v>
      </c>
      <c r="B12" s="136" t="s">
        <v>111</v>
      </c>
      <c r="C12" s="125">
        <v>150</v>
      </c>
      <c r="D12" s="126">
        <v>2.4</v>
      </c>
      <c r="E12" s="126">
        <v>20.100000000000001</v>
      </c>
      <c r="F12" s="126">
        <v>11.93</v>
      </c>
      <c r="G12" s="152">
        <v>75.45</v>
      </c>
      <c r="H12" s="126">
        <v>0</v>
      </c>
      <c r="I12" s="126">
        <v>0.97</v>
      </c>
      <c r="J12" s="126">
        <v>0</v>
      </c>
      <c r="K12" s="126">
        <v>0</v>
      </c>
      <c r="L12" s="126">
        <v>94.34</v>
      </c>
      <c r="M12" s="126">
        <v>0</v>
      </c>
      <c r="N12" s="126">
        <v>10.5</v>
      </c>
      <c r="O12" s="126">
        <v>0.1</v>
      </c>
    </row>
    <row r="13" spans="1:15" ht="15" customHeight="1" x14ac:dyDescent="0.25">
      <c r="A13" s="114"/>
      <c r="B13" s="119" t="s">
        <v>20</v>
      </c>
      <c r="C13" s="155">
        <f>SUM(C8:C12)</f>
        <v>350</v>
      </c>
      <c r="D13" s="155">
        <f t="shared" ref="D13:O13" si="0">SUM(D8:D12)</f>
        <v>13.41</v>
      </c>
      <c r="E13" s="155">
        <f t="shared" si="0"/>
        <v>44.629999999999995</v>
      </c>
      <c r="F13" s="155">
        <f t="shared" si="0"/>
        <v>30.74</v>
      </c>
      <c r="G13" s="155">
        <f t="shared" si="0"/>
        <v>397.53</v>
      </c>
      <c r="H13" s="155">
        <f t="shared" si="0"/>
        <v>6.5000000000000002E-2</v>
      </c>
      <c r="I13" s="155">
        <f t="shared" si="0"/>
        <v>7.85</v>
      </c>
      <c r="J13" s="155">
        <f t="shared" si="0"/>
        <v>40</v>
      </c>
      <c r="K13" s="155">
        <f t="shared" si="0"/>
        <v>0</v>
      </c>
      <c r="L13" s="155">
        <f t="shared" si="0"/>
        <v>176.12</v>
      </c>
      <c r="M13" s="155">
        <f t="shared" si="0"/>
        <v>22.5</v>
      </c>
      <c r="N13" s="155">
        <f t="shared" si="0"/>
        <v>25.4</v>
      </c>
      <c r="O13" s="155">
        <f t="shared" si="0"/>
        <v>2.16</v>
      </c>
    </row>
    <row r="14" spans="1:15" ht="15" customHeight="1" x14ac:dyDescent="0.25">
      <c r="A14" s="232" t="s">
        <v>49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</row>
    <row r="15" spans="1:15" ht="15" customHeight="1" x14ac:dyDescent="0.25">
      <c r="A15" s="115">
        <v>389</v>
      </c>
      <c r="B15" s="135" t="s">
        <v>64</v>
      </c>
      <c r="C15" s="115">
        <v>150</v>
      </c>
      <c r="D15" s="115">
        <v>0.75</v>
      </c>
      <c r="E15" s="115">
        <v>0</v>
      </c>
      <c r="F15" s="115">
        <v>15.15</v>
      </c>
      <c r="G15" s="115">
        <v>63.6</v>
      </c>
      <c r="H15" s="115">
        <v>0</v>
      </c>
      <c r="I15" s="115">
        <v>4</v>
      </c>
      <c r="J15" s="115">
        <v>0</v>
      </c>
      <c r="K15" s="115">
        <v>0</v>
      </c>
      <c r="L15" s="121">
        <v>14</v>
      </c>
      <c r="M15" s="121">
        <v>10</v>
      </c>
      <c r="N15" s="121">
        <v>0</v>
      </c>
      <c r="O15" s="121">
        <v>2.8</v>
      </c>
    </row>
    <row r="16" spans="1:15" ht="15.75" x14ac:dyDescent="0.25">
      <c r="A16" s="114"/>
      <c r="B16" s="119" t="s">
        <v>20</v>
      </c>
      <c r="C16" s="155">
        <v>150</v>
      </c>
      <c r="D16" s="155">
        <f t="shared" ref="D16:O16" si="1">SUM(D15)</f>
        <v>0.75</v>
      </c>
      <c r="E16" s="155">
        <f t="shared" si="1"/>
        <v>0</v>
      </c>
      <c r="F16" s="155">
        <f t="shared" si="1"/>
        <v>15.15</v>
      </c>
      <c r="G16" s="155">
        <f t="shared" si="1"/>
        <v>63.6</v>
      </c>
      <c r="H16" s="155">
        <f t="shared" si="1"/>
        <v>0</v>
      </c>
      <c r="I16" s="155">
        <f t="shared" si="1"/>
        <v>4</v>
      </c>
      <c r="J16" s="155">
        <f t="shared" si="1"/>
        <v>0</v>
      </c>
      <c r="K16" s="155">
        <f t="shared" si="1"/>
        <v>0</v>
      </c>
      <c r="L16" s="155">
        <f t="shared" si="1"/>
        <v>14</v>
      </c>
      <c r="M16" s="155">
        <f t="shared" si="1"/>
        <v>10</v>
      </c>
      <c r="N16" s="155">
        <f t="shared" si="1"/>
        <v>0</v>
      </c>
      <c r="O16" s="155">
        <f t="shared" si="1"/>
        <v>2.8</v>
      </c>
    </row>
    <row r="17" spans="1:15" ht="15.75" x14ac:dyDescent="0.25">
      <c r="A17" s="232" t="s">
        <v>126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</row>
    <row r="18" spans="1:15" ht="15.75" x14ac:dyDescent="0.25">
      <c r="A18" s="114">
        <v>268</v>
      </c>
      <c r="B18" s="114" t="s">
        <v>116</v>
      </c>
      <c r="C18" s="114">
        <v>40</v>
      </c>
      <c r="D18" s="122">
        <v>0.83</v>
      </c>
      <c r="E18" s="122">
        <v>1.3</v>
      </c>
      <c r="F18" s="122">
        <v>3.78</v>
      </c>
      <c r="G18" s="122">
        <v>30.05</v>
      </c>
      <c r="H18" s="114">
        <v>0</v>
      </c>
      <c r="I18" s="114">
        <v>6.86</v>
      </c>
      <c r="J18" s="114">
        <v>0</v>
      </c>
      <c r="K18" s="114">
        <v>0</v>
      </c>
      <c r="L18" s="114">
        <v>22.18</v>
      </c>
      <c r="M18" s="114">
        <v>0</v>
      </c>
      <c r="N18" s="114">
        <v>8.26</v>
      </c>
      <c r="O18" s="114">
        <v>0</v>
      </c>
    </row>
    <row r="19" spans="1:15" ht="30.75" x14ac:dyDescent="0.25">
      <c r="A19" s="114">
        <v>102</v>
      </c>
      <c r="B19" s="136" t="s">
        <v>102</v>
      </c>
      <c r="C19" s="114">
        <v>150</v>
      </c>
      <c r="D19" s="114">
        <v>5.9</v>
      </c>
      <c r="E19" s="114">
        <v>5.33</v>
      </c>
      <c r="F19" s="114">
        <v>10.08</v>
      </c>
      <c r="G19" s="114">
        <v>101.6</v>
      </c>
      <c r="H19" s="114">
        <v>0</v>
      </c>
      <c r="I19" s="114">
        <v>6.7</v>
      </c>
      <c r="J19" s="114">
        <v>0</v>
      </c>
      <c r="K19" s="114">
        <v>0</v>
      </c>
      <c r="L19" s="114">
        <v>27.5</v>
      </c>
      <c r="M19" s="114">
        <v>0</v>
      </c>
      <c r="N19" s="114">
        <v>21.28</v>
      </c>
      <c r="O19" s="114">
        <v>2.73</v>
      </c>
    </row>
    <row r="20" spans="1:15" ht="24" customHeight="1" x14ac:dyDescent="0.25">
      <c r="A20" s="114">
        <v>290</v>
      </c>
      <c r="B20" s="115" t="s">
        <v>47</v>
      </c>
      <c r="C20" s="114">
        <v>60</v>
      </c>
      <c r="D20" s="114">
        <v>9.9</v>
      </c>
      <c r="E20" s="114">
        <v>14.52</v>
      </c>
      <c r="F20" s="114">
        <v>8.6</v>
      </c>
      <c r="G20" s="114">
        <v>206.4</v>
      </c>
      <c r="H20" s="114">
        <v>0</v>
      </c>
      <c r="I20" s="114">
        <v>0.21</v>
      </c>
      <c r="J20" s="114">
        <v>0</v>
      </c>
      <c r="K20" s="114"/>
      <c r="L20" s="114">
        <v>25.89</v>
      </c>
      <c r="M20" s="114">
        <v>0</v>
      </c>
      <c r="N20" s="114">
        <v>33.47</v>
      </c>
      <c r="O20" s="114">
        <v>1.68</v>
      </c>
    </row>
    <row r="21" spans="1:15" ht="30.75" x14ac:dyDescent="0.25">
      <c r="A21" s="114">
        <v>302</v>
      </c>
      <c r="B21" s="136" t="s">
        <v>130</v>
      </c>
      <c r="C21" s="114">
        <v>120</v>
      </c>
      <c r="D21" s="114">
        <v>2.44</v>
      </c>
      <c r="E21" s="114">
        <v>3.62</v>
      </c>
      <c r="F21" s="114">
        <v>24.45</v>
      </c>
      <c r="G21" s="114">
        <v>140.072</v>
      </c>
      <c r="H21" s="114">
        <v>0.02</v>
      </c>
      <c r="I21" s="114">
        <v>0</v>
      </c>
      <c r="J21" s="114">
        <v>18</v>
      </c>
      <c r="K21" s="114">
        <v>0</v>
      </c>
      <c r="L21" s="114">
        <v>1.744</v>
      </c>
      <c r="M21" s="114">
        <v>41</v>
      </c>
      <c r="N21" s="114">
        <v>12.67</v>
      </c>
      <c r="O21" s="114">
        <v>0.35</v>
      </c>
    </row>
    <row r="22" spans="1:15" ht="15.75" x14ac:dyDescent="0.25">
      <c r="A22" s="114">
        <v>228</v>
      </c>
      <c r="B22" s="114" t="s">
        <v>57</v>
      </c>
      <c r="C22" s="114">
        <v>30</v>
      </c>
      <c r="D22" s="130">
        <v>0.48</v>
      </c>
      <c r="E22" s="130">
        <v>1.37</v>
      </c>
      <c r="F22" s="130">
        <v>2.16</v>
      </c>
      <c r="G22" s="130">
        <v>21.7</v>
      </c>
      <c r="H22" s="130">
        <v>0.01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0.27</v>
      </c>
    </row>
    <row r="23" spans="1:15" x14ac:dyDescent="0.25">
      <c r="A23" s="115"/>
      <c r="B23" s="134" t="s">
        <v>114</v>
      </c>
      <c r="C23" s="116" t="s">
        <v>71</v>
      </c>
      <c r="D23" s="115">
        <v>2.4700000000000002</v>
      </c>
      <c r="E23" s="115">
        <v>0.87</v>
      </c>
      <c r="F23" s="115">
        <v>16.75</v>
      </c>
      <c r="G23" s="115">
        <v>85.77</v>
      </c>
      <c r="H23" s="117">
        <v>0.04</v>
      </c>
      <c r="I23" s="117">
        <v>0</v>
      </c>
      <c r="J23" s="117">
        <v>0</v>
      </c>
      <c r="K23" s="117">
        <v>0</v>
      </c>
      <c r="L23" s="118">
        <v>8</v>
      </c>
      <c r="M23" s="118">
        <v>26</v>
      </c>
      <c r="N23" s="118">
        <v>5.6</v>
      </c>
      <c r="O23" s="118">
        <v>0.36</v>
      </c>
    </row>
    <row r="24" spans="1:15" x14ac:dyDescent="0.25">
      <c r="A24" s="115"/>
      <c r="B24" s="115" t="s">
        <v>115</v>
      </c>
      <c r="C24" s="115">
        <v>20</v>
      </c>
      <c r="D24" s="123">
        <v>1.1100000000000001</v>
      </c>
      <c r="E24" s="123">
        <v>0.22</v>
      </c>
      <c r="F24" s="123">
        <v>9.8000000000000007</v>
      </c>
      <c r="G24" s="123">
        <v>44.3</v>
      </c>
      <c r="H24" s="117">
        <v>0.1</v>
      </c>
      <c r="I24" s="117">
        <v>0.14000000000000001</v>
      </c>
      <c r="J24" s="117">
        <v>0</v>
      </c>
      <c r="K24" s="117">
        <v>0.1</v>
      </c>
      <c r="L24" s="118">
        <v>4.5</v>
      </c>
      <c r="M24" s="118">
        <v>21</v>
      </c>
      <c r="N24" s="118">
        <v>5</v>
      </c>
      <c r="O24" s="118">
        <v>0.62</v>
      </c>
    </row>
    <row r="25" spans="1:15" ht="30.75" x14ac:dyDescent="0.25">
      <c r="A25" s="114">
        <v>354</v>
      </c>
      <c r="B25" s="136" t="s">
        <v>52</v>
      </c>
      <c r="C25" s="129">
        <v>150</v>
      </c>
      <c r="D25" s="122">
        <v>8.3000000000000004E-2</v>
      </c>
      <c r="E25" s="122">
        <v>0.09</v>
      </c>
      <c r="F25" s="122">
        <v>18.829999999999998</v>
      </c>
      <c r="G25" s="122">
        <v>89.4</v>
      </c>
      <c r="H25" s="153">
        <v>0</v>
      </c>
      <c r="I25" s="114">
        <v>1.37</v>
      </c>
      <c r="J25" s="114">
        <v>0</v>
      </c>
      <c r="K25" s="114">
        <v>0</v>
      </c>
      <c r="L25" s="114">
        <v>8.6</v>
      </c>
      <c r="M25" s="114">
        <v>0</v>
      </c>
      <c r="N25" s="114">
        <v>2.73</v>
      </c>
      <c r="O25" s="114">
        <v>0.43</v>
      </c>
    </row>
    <row r="26" spans="1:15" ht="15.75" x14ac:dyDescent="0.25">
      <c r="A26" s="114"/>
      <c r="B26" s="119" t="s">
        <v>20</v>
      </c>
      <c r="C26" s="155">
        <v>610</v>
      </c>
      <c r="D26" s="155">
        <f t="shared" ref="D26:O26" si="2">SUM(D18:D25)</f>
        <v>23.213000000000001</v>
      </c>
      <c r="E26" s="155">
        <f t="shared" si="2"/>
        <v>27.32</v>
      </c>
      <c r="F26" s="155">
        <f t="shared" si="2"/>
        <v>94.449999999999989</v>
      </c>
      <c r="G26" s="155">
        <f>SUM(G18:G25)</f>
        <v>719.29199999999992</v>
      </c>
      <c r="H26" s="155">
        <f t="shared" si="2"/>
        <v>0.17</v>
      </c>
      <c r="I26" s="155">
        <f t="shared" si="2"/>
        <v>15.280000000000001</v>
      </c>
      <c r="J26" s="155">
        <f t="shared" si="2"/>
        <v>18</v>
      </c>
      <c r="K26" s="155">
        <f t="shared" si="2"/>
        <v>0.1</v>
      </c>
      <c r="L26" s="155">
        <f t="shared" si="2"/>
        <v>98.413999999999987</v>
      </c>
      <c r="M26" s="155">
        <f t="shared" si="2"/>
        <v>88</v>
      </c>
      <c r="N26" s="155">
        <f t="shared" si="2"/>
        <v>89.009999999999991</v>
      </c>
      <c r="O26" s="155">
        <f t="shared" si="2"/>
        <v>6.4399999999999995</v>
      </c>
    </row>
    <row r="27" spans="1:15" ht="15.75" x14ac:dyDescent="0.25">
      <c r="A27" s="235" t="s">
        <v>53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7"/>
    </row>
    <row r="28" spans="1:15" ht="34.5" customHeight="1" x14ac:dyDescent="0.25">
      <c r="A28" s="114">
        <v>423</v>
      </c>
      <c r="B28" s="136" t="s">
        <v>136</v>
      </c>
      <c r="C28" s="114" t="s">
        <v>62</v>
      </c>
      <c r="D28" s="114">
        <v>6.94</v>
      </c>
      <c r="E28" s="114">
        <v>5.36</v>
      </c>
      <c r="F28" s="114">
        <v>12.62</v>
      </c>
      <c r="G28" s="114">
        <v>126.6</v>
      </c>
      <c r="H28" s="114">
        <v>0.05</v>
      </c>
      <c r="I28" s="114">
        <v>0.1</v>
      </c>
      <c r="J28" s="114">
        <v>33.68</v>
      </c>
      <c r="K28" s="114"/>
      <c r="L28" s="114">
        <v>99.92</v>
      </c>
      <c r="M28" s="114">
        <v>99</v>
      </c>
      <c r="N28" s="114">
        <v>13.82</v>
      </c>
      <c r="O28" s="114">
        <v>0.57999999999999996</v>
      </c>
    </row>
    <row r="29" spans="1:15" ht="15.75" x14ac:dyDescent="0.25">
      <c r="A29" s="114">
        <v>376</v>
      </c>
      <c r="B29" s="114" t="s">
        <v>90</v>
      </c>
      <c r="C29" s="114" t="s">
        <v>48</v>
      </c>
      <c r="D29" s="114">
        <v>0.15</v>
      </c>
      <c r="E29" s="114">
        <v>0</v>
      </c>
      <c r="F29" s="114">
        <v>10.5</v>
      </c>
      <c r="G29" s="114">
        <v>21</v>
      </c>
      <c r="H29" s="114">
        <v>0</v>
      </c>
      <c r="I29" s="114">
        <v>0</v>
      </c>
      <c r="J29" s="114">
        <v>0</v>
      </c>
      <c r="K29" s="114"/>
      <c r="L29" s="114">
        <v>4.5</v>
      </c>
      <c r="M29" s="114">
        <v>0</v>
      </c>
      <c r="N29" s="114">
        <v>0</v>
      </c>
      <c r="O29" s="114">
        <v>0.3</v>
      </c>
    </row>
    <row r="30" spans="1:15" ht="15.75" x14ac:dyDescent="0.25">
      <c r="A30" s="114"/>
      <c r="B30" s="119" t="s">
        <v>20</v>
      </c>
      <c r="C30" s="155">
        <v>220</v>
      </c>
      <c r="D30" s="155">
        <f t="shared" ref="D30:O30" si="3">SUM(D28:D29)</f>
        <v>7.0900000000000007</v>
      </c>
      <c r="E30" s="155">
        <f t="shared" si="3"/>
        <v>5.36</v>
      </c>
      <c r="F30" s="155">
        <f t="shared" si="3"/>
        <v>23.119999999999997</v>
      </c>
      <c r="G30" s="155">
        <f t="shared" si="3"/>
        <v>147.6</v>
      </c>
      <c r="H30" s="155">
        <f t="shared" si="3"/>
        <v>0.05</v>
      </c>
      <c r="I30" s="155">
        <f t="shared" si="3"/>
        <v>0.1</v>
      </c>
      <c r="J30" s="155">
        <f t="shared" si="3"/>
        <v>33.68</v>
      </c>
      <c r="K30" s="155">
        <f t="shared" si="3"/>
        <v>0</v>
      </c>
      <c r="L30" s="155">
        <f t="shared" si="3"/>
        <v>104.42</v>
      </c>
      <c r="M30" s="155">
        <f t="shared" si="3"/>
        <v>99</v>
      </c>
      <c r="N30" s="155">
        <f t="shared" si="3"/>
        <v>13.82</v>
      </c>
      <c r="O30" s="155">
        <f t="shared" si="3"/>
        <v>0.87999999999999989</v>
      </c>
    </row>
    <row r="31" spans="1:15" ht="15.75" x14ac:dyDescent="0.25">
      <c r="A31" s="124"/>
      <c r="B31" s="119" t="s">
        <v>23</v>
      </c>
      <c r="C31" s="185">
        <f>C30+C26+C16+C13</f>
        <v>1330</v>
      </c>
      <c r="D31" s="154">
        <f t="shared" ref="D31:O31" si="4">D30+D26+D16+D13</f>
        <v>44.463000000000001</v>
      </c>
      <c r="E31" s="154">
        <f t="shared" si="4"/>
        <v>77.31</v>
      </c>
      <c r="F31" s="154">
        <f t="shared" si="4"/>
        <v>163.46</v>
      </c>
      <c r="G31" s="154">
        <f t="shared" si="4"/>
        <v>1328.0219999999999</v>
      </c>
      <c r="H31" s="154">
        <f t="shared" si="4"/>
        <v>0.28500000000000003</v>
      </c>
      <c r="I31" s="154">
        <f t="shared" si="4"/>
        <v>27.230000000000004</v>
      </c>
      <c r="J31" s="154">
        <f t="shared" si="4"/>
        <v>91.68</v>
      </c>
      <c r="K31" s="154">
        <f t="shared" si="4"/>
        <v>0.1</v>
      </c>
      <c r="L31" s="154">
        <f t="shared" si="4"/>
        <v>392.95400000000001</v>
      </c>
      <c r="M31" s="154">
        <f t="shared" si="4"/>
        <v>219.5</v>
      </c>
      <c r="N31" s="154">
        <f t="shared" si="4"/>
        <v>128.22999999999999</v>
      </c>
      <c r="O31" s="154">
        <f t="shared" si="4"/>
        <v>12.28</v>
      </c>
    </row>
  </sheetData>
  <mergeCells count="12">
    <mergeCell ref="A17:O17"/>
    <mergeCell ref="A27:O27"/>
    <mergeCell ref="A5:O5"/>
    <mergeCell ref="A6:O6"/>
    <mergeCell ref="A14:O14"/>
    <mergeCell ref="L1:O2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29" sqref="D29"/>
    </sheetView>
  </sheetViews>
  <sheetFormatPr defaultRowHeight="15" x14ac:dyDescent="0.25"/>
  <cols>
    <col min="1" max="1" width="8.7109375" customWidth="1"/>
    <col min="2" max="2" width="29.5703125" customWidth="1"/>
    <col min="3" max="3" width="12.140625" customWidth="1"/>
    <col min="4" max="4" width="14.28515625" customWidth="1"/>
    <col min="5" max="5" width="10.28515625" customWidth="1"/>
    <col min="6" max="6" width="10.7109375" customWidth="1"/>
    <col min="7" max="7" width="17.85546875" customWidth="1"/>
    <col min="15" max="15" width="10.5703125" customWidth="1"/>
  </cols>
  <sheetData>
    <row r="1" spans="1:15" x14ac:dyDescent="0.25">
      <c r="A1" s="198" t="s">
        <v>0</v>
      </c>
      <c r="B1" s="199" t="s">
        <v>1</v>
      </c>
      <c r="C1" s="199" t="s">
        <v>2</v>
      </c>
      <c r="D1" s="198" t="s">
        <v>3</v>
      </c>
      <c r="E1" s="198"/>
      <c r="F1" s="198"/>
      <c r="G1" s="198" t="s">
        <v>4</v>
      </c>
      <c r="H1" s="200" t="s">
        <v>5</v>
      </c>
      <c r="I1" s="200"/>
      <c r="J1" s="200"/>
      <c r="K1" s="200"/>
      <c r="L1" s="200" t="s">
        <v>6</v>
      </c>
      <c r="M1" s="200"/>
      <c r="N1" s="200"/>
      <c r="O1" s="200"/>
    </row>
    <row r="2" spans="1:15" x14ac:dyDescent="0.25">
      <c r="A2" s="198"/>
      <c r="B2" s="199"/>
      <c r="C2" s="199"/>
      <c r="D2" s="198"/>
      <c r="E2" s="198"/>
      <c r="F2" s="198"/>
      <c r="G2" s="198"/>
      <c r="H2" s="200"/>
      <c r="I2" s="200"/>
      <c r="J2" s="200"/>
      <c r="K2" s="200"/>
      <c r="L2" s="200"/>
      <c r="M2" s="200"/>
      <c r="N2" s="200"/>
      <c r="O2" s="200"/>
    </row>
    <row r="3" spans="1:15" x14ac:dyDescent="0.25">
      <c r="A3" s="198"/>
      <c r="B3" s="199"/>
      <c r="C3" s="199"/>
      <c r="D3" s="112" t="s">
        <v>7</v>
      </c>
      <c r="E3" s="112" t="s">
        <v>8</v>
      </c>
      <c r="F3" s="112" t="s">
        <v>9</v>
      </c>
      <c r="G3" s="198"/>
      <c r="H3" s="112" t="s">
        <v>10</v>
      </c>
      <c r="I3" s="112" t="s">
        <v>11</v>
      </c>
      <c r="J3" s="112" t="s">
        <v>12</v>
      </c>
      <c r="K3" s="112" t="s">
        <v>13</v>
      </c>
      <c r="L3" s="112" t="s">
        <v>14</v>
      </c>
      <c r="M3" s="112" t="s">
        <v>15</v>
      </c>
      <c r="N3" s="112" t="s">
        <v>16</v>
      </c>
      <c r="O3" s="112" t="s">
        <v>17</v>
      </c>
    </row>
    <row r="4" spans="1:15" x14ac:dyDescent="0.25">
      <c r="A4" s="1">
        <v>1</v>
      </c>
      <c r="B4" s="113">
        <v>2</v>
      </c>
      <c r="C4" s="11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5.75" x14ac:dyDescent="0.25">
      <c r="A5" s="192" t="s">
        <v>29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1:15" ht="15.75" x14ac:dyDescent="0.25">
      <c r="A6" s="241" t="s">
        <v>19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</row>
    <row r="7" spans="1:15" x14ac:dyDescent="0.25">
      <c r="A7" s="158">
        <v>1</v>
      </c>
      <c r="B7" s="156">
        <v>2</v>
      </c>
      <c r="C7" s="156">
        <v>3</v>
      </c>
      <c r="D7" s="158">
        <v>4</v>
      </c>
      <c r="E7" s="158">
        <v>5</v>
      </c>
      <c r="F7" s="158">
        <v>6</v>
      </c>
      <c r="G7" s="158">
        <v>7</v>
      </c>
      <c r="H7" s="158">
        <v>8</v>
      </c>
      <c r="I7" s="158">
        <v>9</v>
      </c>
      <c r="J7" s="158">
        <v>10</v>
      </c>
      <c r="K7" s="158">
        <v>11</v>
      </c>
      <c r="L7" s="158">
        <v>12</v>
      </c>
      <c r="M7" s="158">
        <v>13</v>
      </c>
      <c r="N7" s="158">
        <v>14</v>
      </c>
      <c r="O7" s="158">
        <v>15</v>
      </c>
    </row>
    <row r="8" spans="1:15" ht="30.75" x14ac:dyDescent="0.25">
      <c r="A8" s="159">
        <v>182</v>
      </c>
      <c r="B8" s="133" t="s">
        <v>120</v>
      </c>
      <c r="C8" s="114">
        <v>150</v>
      </c>
      <c r="D8" s="114">
        <v>2.3199999999999998</v>
      </c>
      <c r="E8" s="114">
        <v>3.8</v>
      </c>
      <c r="F8" s="114">
        <v>24.07</v>
      </c>
      <c r="G8" s="114">
        <v>132.75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</row>
    <row r="9" spans="1:15" ht="15.75" x14ac:dyDescent="0.25">
      <c r="A9" s="159"/>
      <c r="B9" s="133" t="s">
        <v>114</v>
      </c>
      <c r="C9" s="129">
        <v>40</v>
      </c>
      <c r="D9" s="114"/>
      <c r="E9" s="114"/>
      <c r="F9" s="114"/>
      <c r="G9" s="129"/>
      <c r="H9" s="114"/>
      <c r="I9" s="114"/>
      <c r="J9" s="114"/>
      <c r="K9" s="143"/>
      <c r="L9" s="114"/>
      <c r="M9" s="114"/>
      <c r="N9" s="114"/>
      <c r="O9" s="114"/>
    </row>
    <row r="10" spans="1:15" ht="15.75" x14ac:dyDescent="0.25">
      <c r="A10" s="159"/>
      <c r="B10" s="133" t="s">
        <v>118</v>
      </c>
      <c r="C10" s="129">
        <v>10</v>
      </c>
      <c r="D10" s="115">
        <v>0.08</v>
      </c>
      <c r="E10" s="115">
        <v>7.25</v>
      </c>
      <c r="F10" s="115">
        <v>0.13</v>
      </c>
      <c r="G10" s="115">
        <v>66</v>
      </c>
      <c r="H10" s="117">
        <v>0</v>
      </c>
      <c r="I10" s="117">
        <v>0</v>
      </c>
      <c r="J10" s="117">
        <v>40</v>
      </c>
      <c r="K10" s="117">
        <v>0</v>
      </c>
      <c r="L10" s="118">
        <v>2.4</v>
      </c>
      <c r="M10" s="118">
        <v>3</v>
      </c>
      <c r="N10" s="118">
        <v>0</v>
      </c>
      <c r="O10" s="118">
        <v>0.02</v>
      </c>
    </row>
    <row r="11" spans="1:15" ht="15.75" x14ac:dyDescent="0.25">
      <c r="A11" s="124">
        <v>382</v>
      </c>
      <c r="B11" s="124" t="s">
        <v>108</v>
      </c>
      <c r="C11" s="125">
        <v>150</v>
      </c>
      <c r="D11" s="126">
        <v>3.06</v>
      </c>
      <c r="E11" s="126">
        <v>2.65</v>
      </c>
      <c r="F11" s="126">
        <v>13.18</v>
      </c>
      <c r="G11" s="152">
        <v>88.95</v>
      </c>
      <c r="H11" s="126">
        <v>0</v>
      </c>
      <c r="I11" s="126">
        <v>1.19</v>
      </c>
      <c r="J11" s="126">
        <v>0</v>
      </c>
      <c r="K11" s="157">
        <v>0</v>
      </c>
      <c r="L11" s="126">
        <v>114.17</v>
      </c>
      <c r="M11" s="126">
        <v>0</v>
      </c>
      <c r="N11" s="126">
        <v>16</v>
      </c>
      <c r="O11" s="126">
        <v>0.36</v>
      </c>
    </row>
    <row r="12" spans="1:15" ht="15.75" x14ac:dyDescent="0.25">
      <c r="A12" s="114"/>
      <c r="B12" s="119" t="s">
        <v>20</v>
      </c>
      <c r="C12" s="155">
        <f>SUM(C8:C11)</f>
        <v>350</v>
      </c>
      <c r="D12" s="155">
        <f t="shared" ref="D12:O12" si="0">SUM(D8:D11)</f>
        <v>5.46</v>
      </c>
      <c r="E12" s="155">
        <f t="shared" si="0"/>
        <v>13.700000000000001</v>
      </c>
      <c r="F12" s="155">
        <f t="shared" si="0"/>
        <v>37.379999999999995</v>
      </c>
      <c r="G12" s="155">
        <f t="shared" si="0"/>
        <v>287.7</v>
      </c>
      <c r="H12" s="155">
        <f t="shared" si="0"/>
        <v>0</v>
      </c>
      <c r="I12" s="155">
        <f t="shared" si="0"/>
        <v>1.19</v>
      </c>
      <c r="J12" s="155">
        <f t="shared" si="0"/>
        <v>40</v>
      </c>
      <c r="K12" s="155">
        <f t="shared" si="0"/>
        <v>0</v>
      </c>
      <c r="L12" s="155">
        <f t="shared" si="0"/>
        <v>116.57000000000001</v>
      </c>
      <c r="M12" s="155">
        <f t="shared" si="0"/>
        <v>3</v>
      </c>
      <c r="N12" s="155">
        <f t="shared" si="0"/>
        <v>16</v>
      </c>
      <c r="O12" s="155">
        <f t="shared" si="0"/>
        <v>0.38</v>
      </c>
    </row>
    <row r="13" spans="1:15" ht="15.75" x14ac:dyDescent="0.25">
      <c r="A13" s="240" t="s">
        <v>49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</row>
    <row r="14" spans="1:15" x14ac:dyDescent="0.25">
      <c r="A14" s="115">
        <v>389</v>
      </c>
      <c r="B14" s="135" t="s">
        <v>64</v>
      </c>
      <c r="C14" s="115">
        <v>150</v>
      </c>
      <c r="D14" s="115">
        <v>0.75</v>
      </c>
      <c r="E14" s="115">
        <v>0</v>
      </c>
      <c r="F14" s="115">
        <v>15.15</v>
      </c>
      <c r="G14" s="115">
        <v>63.6</v>
      </c>
      <c r="H14" s="115">
        <v>0</v>
      </c>
      <c r="I14" s="115">
        <v>4</v>
      </c>
      <c r="J14" s="115">
        <v>0</v>
      </c>
      <c r="K14" s="115">
        <v>0</v>
      </c>
      <c r="L14" s="121">
        <v>14</v>
      </c>
      <c r="M14" s="121">
        <v>10</v>
      </c>
      <c r="N14" s="121">
        <v>0</v>
      </c>
      <c r="O14" s="121">
        <v>2.8</v>
      </c>
    </row>
    <row r="15" spans="1:15" ht="15.75" x14ac:dyDescent="0.25">
      <c r="A15" s="114"/>
      <c r="B15" s="119" t="s">
        <v>20</v>
      </c>
      <c r="C15" s="155">
        <f>SUM(C14)</f>
        <v>150</v>
      </c>
      <c r="D15" s="155">
        <f t="shared" ref="D15:O15" si="1">SUM(D14)</f>
        <v>0.75</v>
      </c>
      <c r="E15" s="155">
        <f t="shared" si="1"/>
        <v>0</v>
      </c>
      <c r="F15" s="155">
        <f t="shared" si="1"/>
        <v>15.15</v>
      </c>
      <c r="G15" s="155">
        <f t="shared" si="1"/>
        <v>63.6</v>
      </c>
      <c r="H15" s="155">
        <f t="shared" si="1"/>
        <v>0</v>
      </c>
      <c r="I15" s="155">
        <f t="shared" si="1"/>
        <v>4</v>
      </c>
      <c r="J15" s="155">
        <f t="shared" si="1"/>
        <v>0</v>
      </c>
      <c r="K15" s="155">
        <f t="shared" si="1"/>
        <v>0</v>
      </c>
      <c r="L15" s="155">
        <f t="shared" si="1"/>
        <v>14</v>
      </c>
      <c r="M15" s="155">
        <f t="shared" si="1"/>
        <v>10</v>
      </c>
      <c r="N15" s="155">
        <f t="shared" si="1"/>
        <v>0</v>
      </c>
      <c r="O15" s="155">
        <f t="shared" si="1"/>
        <v>2.8</v>
      </c>
    </row>
    <row r="16" spans="1:15" ht="15.75" x14ac:dyDescent="0.25">
      <c r="A16" s="242" t="s">
        <v>50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4"/>
    </row>
    <row r="17" spans="1:15" ht="15.75" x14ac:dyDescent="0.25">
      <c r="A17" s="114">
        <v>268</v>
      </c>
      <c r="B17" s="114" t="s">
        <v>116</v>
      </c>
      <c r="C17" s="114">
        <v>40</v>
      </c>
      <c r="D17" s="122">
        <v>0.83</v>
      </c>
      <c r="E17" s="122">
        <v>1.3</v>
      </c>
      <c r="F17" s="122">
        <v>3.78</v>
      </c>
      <c r="G17" s="122">
        <v>30.05</v>
      </c>
      <c r="H17" s="114">
        <v>0</v>
      </c>
      <c r="I17" s="114">
        <v>6.86</v>
      </c>
      <c r="J17" s="114">
        <v>0</v>
      </c>
      <c r="K17" s="114">
        <v>0</v>
      </c>
      <c r="L17" s="114">
        <v>22.18</v>
      </c>
      <c r="M17" s="114">
        <v>0</v>
      </c>
      <c r="N17" s="114">
        <v>8.26</v>
      </c>
      <c r="O17" s="114">
        <v>0</v>
      </c>
    </row>
    <row r="18" spans="1:15" ht="30.75" x14ac:dyDescent="0.25">
      <c r="A18" s="114">
        <v>87</v>
      </c>
      <c r="B18" s="136" t="s">
        <v>138</v>
      </c>
      <c r="C18" s="114">
        <v>150</v>
      </c>
      <c r="D18" s="114">
        <v>5.16</v>
      </c>
      <c r="E18" s="114">
        <v>5.05</v>
      </c>
      <c r="F18" s="114">
        <v>8.6</v>
      </c>
      <c r="G18" s="114">
        <v>103.53</v>
      </c>
      <c r="H18" s="114">
        <v>0</v>
      </c>
      <c r="I18" s="114">
        <v>9.11</v>
      </c>
      <c r="J18" s="114">
        <v>0</v>
      </c>
      <c r="K18" s="114">
        <v>0</v>
      </c>
      <c r="L18" s="114">
        <v>45.3</v>
      </c>
      <c r="M18" s="114">
        <v>0</v>
      </c>
      <c r="N18" s="114">
        <v>47.35</v>
      </c>
      <c r="O18" s="114">
        <v>1.27</v>
      </c>
    </row>
    <row r="19" spans="1:15" ht="47.25" customHeight="1" x14ac:dyDescent="0.25">
      <c r="A19" s="114" t="s">
        <v>147</v>
      </c>
      <c r="B19" s="136" t="s">
        <v>140</v>
      </c>
      <c r="C19" s="114" t="s">
        <v>82</v>
      </c>
      <c r="D19" s="114">
        <v>12.24</v>
      </c>
      <c r="E19" s="114">
        <v>12</v>
      </c>
      <c r="F19" s="114">
        <v>12.24</v>
      </c>
      <c r="G19" s="114">
        <v>198.52</v>
      </c>
      <c r="H19" s="114">
        <v>0.03</v>
      </c>
      <c r="I19" s="114">
        <v>7.56</v>
      </c>
      <c r="J19" s="114">
        <v>0.15</v>
      </c>
      <c r="K19" s="114">
        <v>4.5</v>
      </c>
      <c r="L19" s="114">
        <v>45.73</v>
      </c>
      <c r="M19" s="114">
        <v>40.11</v>
      </c>
      <c r="N19" s="114">
        <v>32.5</v>
      </c>
      <c r="O19" s="114">
        <v>2.33</v>
      </c>
    </row>
    <row r="20" spans="1:15" ht="30.75" x14ac:dyDescent="0.25">
      <c r="A20" s="114">
        <v>125</v>
      </c>
      <c r="B20" s="136" t="s">
        <v>134</v>
      </c>
      <c r="C20" s="114" t="s">
        <v>131</v>
      </c>
      <c r="D20" s="114">
        <v>2.48</v>
      </c>
      <c r="E20" s="114">
        <v>5.6</v>
      </c>
      <c r="F20" s="114">
        <v>16.670000000000002</v>
      </c>
      <c r="G20" s="114">
        <v>133.57</v>
      </c>
      <c r="H20" s="114">
        <v>0</v>
      </c>
      <c r="I20" s="114">
        <v>17.239999999999998</v>
      </c>
      <c r="J20" s="114">
        <v>0</v>
      </c>
      <c r="K20" s="114">
        <v>0</v>
      </c>
      <c r="L20" s="114">
        <v>21.87</v>
      </c>
      <c r="M20" s="114">
        <v>0</v>
      </c>
      <c r="N20" s="114">
        <v>24.93</v>
      </c>
      <c r="O20" s="114">
        <v>1.07</v>
      </c>
    </row>
    <row r="21" spans="1:15" x14ac:dyDescent="0.25">
      <c r="A21" s="115"/>
      <c r="B21" s="134" t="s">
        <v>114</v>
      </c>
      <c r="C21" s="116" t="s">
        <v>71</v>
      </c>
      <c r="D21" s="115">
        <v>2.4700000000000002</v>
      </c>
      <c r="E21" s="115">
        <v>0.87</v>
      </c>
      <c r="F21" s="115">
        <v>16.75</v>
      </c>
      <c r="G21" s="115">
        <v>85.77</v>
      </c>
      <c r="H21" s="117">
        <v>0.04</v>
      </c>
      <c r="I21" s="117">
        <v>0</v>
      </c>
      <c r="J21" s="117">
        <v>0</v>
      </c>
      <c r="K21" s="117">
        <v>0</v>
      </c>
      <c r="L21" s="118">
        <v>8</v>
      </c>
      <c r="M21" s="118">
        <v>26</v>
      </c>
      <c r="N21" s="118">
        <v>5.6</v>
      </c>
      <c r="O21" s="118">
        <v>0.36</v>
      </c>
    </row>
    <row r="22" spans="1:15" x14ac:dyDescent="0.25">
      <c r="A22" s="115"/>
      <c r="B22" s="115" t="s">
        <v>115</v>
      </c>
      <c r="C22" s="115">
        <v>20</v>
      </c>
      <c r="D22" s="123">
        <v>1.1100000000000001</v>
      </c>
      <c r="E22" s="123">
        <v>0.22</v>
      </c>
      <c r="F22" s="123">
        <v>9.8000000000000007</v>
      </c>
      <c r="G22" s="123">
        <v>44.3</v>
      </c>
      <c r="H22" s="117">
        <v>0.1</v>
      </c>
      <c r="I22" s="117">
        <v>0.14000000000000001</v>
      </c>
      <c r="J22" s="117">
        <v>0</v>
      </c>
      <c r="K22" s="117">
        <v>0.1</v>
      </c>
      <c r="L22" s="118">
        <v>4.5</v>
      </c>
      <c r="M22" s="118">
        <v>21</v>
      </c>
      <c r="N22" s="118">
        <v>5</v>
      </c>
      <c r="O22" s="118">
        <v>0.62</v>
      </c>
    </row>
    <row r="23" spans="1:15" ht="30.75" x14ac:dyDescent="0.25">
      <c r="A23" s="114">
        <v>349</v>
      </c>
      <c r="B23" s="136" t="s">
        <v>117</v>
      </c>
      <c r="C23" s="129" t="s">
        <v>141</v>
      </c>
      <c r="D23" s="122">
        <v>0.5</v>
      </c>
      <c r="E23" s="122">
        <v>7.0000000000000007E-2</v>
      </c>
      <c r="F23" s="122">
        <v>24</v>
      </c>
      <c r="G23" s="122">
        <v>99.6</v>
      </c>
      <c r="H23" s="142">
        <v>0</v>
      </c>
      <c r="I23" s="122">
        <v>0.55000000000000004</v>
      </c>
      <c r="J23" s="122">
        <v>0</v>
      </c>
      <c r="K23" s="143">
        <v>0</v>
      </c>
      <c r="L23" s="122">
        <v>24.36</v>
      </c>
      <c r="M23" s="122">
        <v>0</v>
      </c>
      <c r="N23" s="122">
        <v>13.09</v>
      </c>
      <c r="O23" s="122">
        <v>0.53</v>
      </c>
    </row>
    <row r="24" spans="1:15" ht="15.75" x14ac:dyDescent="0.25">
      <c r="A24" s="114"/>
      <c r="B24" s="119" t="s">
        <v>20</v>
      </c>
      <c r="C24" s="155">
        <v>615.70000000000005</v>
      </c>
      <c r="D24" s="155">
        <f t="shared" ref="D24:O24" si="2">SUM(D17:D23)</f>
        <v>24.79</v>
      </c>
      <c r="E24" s="155">
        <f t="shared" si="2"/>
        <v>25.110000000000003</v>
      </c>
      <c r="F24" s="155">
        <f t="shared" si="2"/>
        <v>91.84</v>
      </c>
      <c r="G24" s="155">
        <f t="shared" si="2"/>
        <v>695.34</v>
      </c>
      <c r="H24" s="155">
        <f t="shared" si="2"/>
        <v>0.17</v>
      </c>
      <c r="I24" s="155">
        <f t="shared" si="2"/>
        <v>41.459999999999994</v>
      </c>
      <c r="J24" s="155">
        <f t="shared" si="2"/>
        <v>0.15</v>
      </c>
      <c r="K24" s="155">
        <f t="shared" si="2"/>
        <v>4.5999999999999996</v>
      </c>
      <c r="L24" s="155">
        <f t="shared" si="2"/>
        <v>171.94</v>
      </c>
      <c r="M24" s="155">
        <f t="shared" si="2"/>
        <v>87.11</v>
      </c>
      <c r="N24" s="155">
        <f t="shared" si="2"/>
        <v>136.72999999999999</v>
      </c>
      <c r="O24" s="155">
        <f t="shared" si="2"/>
        <v>6.1800000000000006</v>
      </c>
    </row>
    <row r="25" spans="1:15" ht="15.75" x14ac:dyDescent="0.25">
      <c r="A25" s="242" t="s">
        <v>53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4"/>
    </row>
    <row r="26" spans="1:15" ht="15.75" x14ac:dyDescent="0.25">
      <c r="A26" s="114"/>
      <c r="B26" s="114" t="s">
        <v>66</v>
      </c>
      <c r="C26" s="114">
        <v>60</v>
      </c>
      <c r="D26" s="114">
        <v>2.88</v>
      </c>
      <c r="E26" s="114">
        <v>1.66</v>
      </c>
      <c r="F26" s="114">
        <v>46.62</v>
      </c>
      <c r="G26" s="114">
        <v>201.48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1:15" ht="15.75" x14ac:dyDescent="0.25">
      <c r="A27" s="114">
        <v>376</v>
      </c>
      <c r="B27" s="114" t="s">
        <v>90</v>
      </c>
      <c r="C27" s="114" t="s">
        <v>48</v>
      </c>
      <c r="D27" s="114">
        <v>0.15</v>
      </c>
      <c r="E27" s="114">
        <v>0</v>
      </c>
      <c r="F27" s="114">
        <v>10.5</v>
      </c>
      <c r="G27" s="114">
        <v>21</v>
      </c>
      <c r="H27" s="114">
        <v>0</v>
      </c>
      <c r="I27" s="114">
        <v>0</v>
      </c>
      <c r="J27" s="114">
        <v>0</v>
      </c>
      <c r="K27" s="114"/>
      <c r="L27" s="114">
        <v>4.5</v>
      </c>
      <c r="M27" s="114">
        <v>0</v>
      </c>
      <c r="N27" s="114">
        <v>0</v>
      </c>
      <c r="O27" s="114">
        <v>0.3</v>
      </c>
    </row>
    <row r="28" spans="1:15" ht="15.75" x14ac:dyDescent="0.25">
      <c r="A28" s="114"/>
      <c r="B28" s="119" t="s">
        <v>20</v>
      </c>
      <c r="C28" s="155">
        <v>210</v>
      </c>
      <c r="D28" s="155">
        <f t="shared" ref="D28:O28" si="3">SUM(D26:D27)</f>
        <v>3.03</v>
      </c>
      <c r="E28" s="155">
        <f t="shared" si="3"/>
        <v>1.66</v>
      </c>
      <c r="F28" s="155">
        <f t="shared" si="3"/>
        <v>57.12</v>
      </c>
      <c r="G28" s="155">
        <f t="shared" si="3"/>
        <v>222.48</v>
      </c>
      <c r="H28" s="155">
        <f t="shared" si="3"/>
        <v>0</v>
      </c>
      <c r="I28" s="155">
        <f t="shared" si="3"/>
        <v>0</v>
      </c>
      <c r="J28" s="155">
        <f t="shared" si="3"/>
        <v>0</v>
      </c>
      <c r="K28" s="155">
        <f t="shared" si="3"/>
        <v>0</v>
      </c>
      <c r="L28" s="155">
        <f t="shared" si="3"/>
        <v>4.5</v>
      </c>
      <c r="M28" s="155">
        <f t="shared" si="3"/>
        <v>0</v>
      </c>
      <c r="N28" s="155">
        <f t="shared" si="3"/>
        <v>0</v>
      </c>
      <c r="O28" s="155">
        <f t="shared" si="3"/>
        <v>0.3</v>
      </c>
    </row>
    <row r="29" spans="1:15" ht="15.75" x14ac:dyDescent="0.25">
      <c r="A29" s="124"/>
      <c r="B29" s="119" t="s">
        <v>23</v>
      </c>
      <c r="C29" s="185">
        <f>C28+C24+C15+C12</f>
        <v>1325.7</v>
      </c>
      <c r="D29" s="154">
        <f t="shared" ref="D29:O29" si="4">D28+D24+D15+D12</f>
        <v>34.03</v>
      </c>
      <c r="E29" s="154">
        <f t="shared" si="4"/>
        <v>40.470000000000006</v>
      </c>
      <c r="F29" s="154">
        <f t="shared" si="4"/>
        <v>201.49</v>
      </c>
      <c r="G29" s="154">
        <f t="shared" si="4"/>
        <v>1269.1200000000001</v>
      </c>
      <c r="H29" s="154">
        <f t="shared" si="4"/>
        <v>0.17</v>
      </c>
      <c r="I29" s="154">
        <f t="shared" si="4"/>
        <v>46.649999999999991</v>
      </c>
      <c r="J29" s="154">
        <f t="shared" si="4"/>
        <v>40.15</v>
      </c>
      <c r="K29" s="154">
        <f t="shared" si="4"/>
        <v>4.5999999999999996</v>
      </c>
      <c r="L29" s="154">
        <f t="shared" si="4"/>
        <v>307.01</v>
      </c>
      <c r="M29" s="154">
        <f t="shared" si="4"/>
        <v>100.11</v>
      </c>
      <c r="N29" s="154">
        <f t="shared" si="4"/>
        <v>152.72999999999999</v>
      </c>
      <c r="O29" s="154">
        <f t="shared" si="4"/>
        <v>9.6600000000000019</v>
      </c>
    </row>
  </sheetData>
  <mergeCells count="12">
    <mergeCell ref="A5:O5"/>
    <mergeCell ref="A6:O6"/>
    <mergeCell ref="A13:O13"/>
    <mergeCell ref="A16:O16"/>
    <mergeCell ref="A25:O25"/>
    <mergeCell ref="L1:O2"/>
    <mergeCell ref="A1:A3"/>
    <mergeCell ref="B1:B3"/>
    <mergeCell ref="C1:C3"/>
    <mergeCell ref="D1:F2"/>
    <mergeCell ref="G1:G3"/>
    <mergeCell ref="H1:K2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 1-3  (исх)</vt:lpstr>
      <vt:lpstr> 1-3 </vt:lpstr>
      <vt:lpstr>Лист1</vt:lpstr>
      <vt:lpstr> 1-3  (1д)</vt:lpstr>
      <vt:lpstr> 1-3  (2д)</vt:lpstr>
      <vt:lpstr> 1-3  (3д)</vt:lpstr>
      <vt:lpstr> 1-3  (4д)</vt:lpstr>
      <vt:lpstr> 1-3  (5д)</vt:lpstr>
      <vt:lpstr> 1-3  (6)</vt:lpstr>
      <vt:lpstr> 1-3  (7)</vt:lpstr>
      <vt:lpstr> 1-3  (8)</vt:lpstr>
      <vt:lpstr> 1-3  (9)</vt:lpstr>
      <vt:lpstr> 1-3 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2025-03-24T13:28:57Z</dcterms:modified>
</cp:coreProperties>
</file>